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backupFile="1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ABAS Group II\6-September\2003_TV Thunder_Sep17 (ORS)\"/>
    </mc:Choice>
  </mc:AlternateContent>
  <bookViews>
    <workbookView xWindow="0" yWindow="0" windowWidth="21600" windowHeight="9135" tabRatio="892" activeTab="2"/>
  </bookViews>
  <sheets>
    <sheet name="ไทย2-3" sheetId="69" r:id="rId1"/>
    <sheet name="ไทย4-5" sheetId="64" r:id="rId2"/>
    <sheet name="ไทย6-7" sheetId="65" r:id="rId3"/>
    <sheet name="ไทย8" sheetId="66" r:id="rId4"/>
    <sheet name="ไทย9" sheetId="67" r:id="rId5"/>
    <sheet name="ไทย10-11" sheetId="68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a" localSheetId="0">#REF!</definedName>
    <definedName name="\a">#REF!</definedName>
    <definedName name="\g" localSheetId="0">#REF!</definedName>
    <definedName name="\g">#REF!</definedName>
    <definedName name="_______DAT2" localSheetId="0">'[1]F-2'!#REF!</definedName>
    <definedName name="_______DAT2">'[1]F-2'!#REF!</definedName>
    <definedName name="_______DAT3" localSheetId="0">'[1]F-2'!#REF!</definedName>
    <definedName name="_______DAT3">'[1]F-2'!#REF!</definedName>
    <definedName name="_______DAT8" localSheetId="0">#REF!</definedName>
    <definedName name="_______DAT8">#REF!</definedName>
    <definedName name="______DAT10" localSheetId="0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9">#REF!</definedName>
    <definedName name="______pa2" localSheetId="0">'ไทย2-3'!______pa2</definedName>
    <definedName name="______pa2" localSheetId="4">ไทย9!______pa2</definedName>
    <definedName name="______pa2">[0]!______pa2</definedName>
    <definedName name="_____DAT10" localSheetId="0">#REF!</definedName>
    <definedName name="_____DAT10">#REF!</definedName>
    <definedName name="_____DAT11" localSheetId="0">#REF!</definedName>
    <definedName name="_____DAT11">#REF!</definedName>
    <definedName name="_____DAT12" localSheetId="0">#REF!</definedName>
    <definedName name="_____DAT12">#REF!</definedName>
    <definedName name="_____DAT13">#REF!</definedName>
    <definedName name="_____DAT14">#REF!</definedName>
    <definedName name="_____DAT2">'[1]F-2'!#REF!</definedName>
    <definedName name="_____DAT3">'[1]F-2'!#REF!</definedName>
    <definedName name="_____DAT8">#REF!</definedName>
    <definedName name="_____DAT9">#REF!</definedName>
    <definedName name="_____pa2" localSheetId="0">'ไทย2-3'!_____pa2</definedName>
    <definedName name="_____pa2" localSheetId="4">ไทย9!_____pa2</definedName>
    <definedName name="_____pa2">[0]!_____pa2</definedName>
    <definedName name="____DAT10" localSheetId="0">#REF!</definedName>
    <definedName name="____DAT10">#REF!</definedName>
    <definedName name="____DAT11" localSheetId="0">#REF!</definedName>
    <definedName name="____DAT11">#REF!</definedName>
    <definedName name="____DAT12" localSheetId="0">#REF!</definedName>
    <definedName name="____DAT12">#REF!</definedName>
    <definedName name="____DAT13">#REF!</definedName>
    <definedName name="____DAT14">#REF!</definedName>
    <definedName name="____DAT2">#REF!</definedName>
    <definedName name="____DAT3">#REF!</definedName>
    <definedName name="____DAT8">#REF!</definedName>
    <definedName name="____DAT9">#REF!</definedName>
    <definedName name="____h1">#REF!</definedName>
    <definedName name="____pa2" localSheetId="0">'ไทย2-3'!____pa2</definedName>
    <definedName name="____pa2" localSheetId="4">ไทย9!____pa2</definedName>
    <definedName name="____pa2">[0]!____pa2</definedName>
    <definedName name="___DAT10" localSheetId="0">#REF!</definedName>
    <definedName name="___DAT10">#REF!</definedName>
    <definedName name="___DAT11" localSheetId="0">#REF!</definedName>
    <definedName name="___DAT11">#REF!</definedName>
    <definedName name="___DAT12" localSheetId="0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'[1]F-2'!#REF!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'[1]F-2'!#REF!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35">#REF!</definedName>
    <definedName name="___DAT36">#REF!</definedName>
    <definedName name="___DAT37">#REF!</definedName>
    <definedName name="___DAT38">#REF!</definedName>
    <definedName name="___DAT39">#REF!</definedName>
    <definedName name="___DAT40">#REF!</definedName>
    <definedName name="___DAT41">#REF!</definedName>
    <definedName name="___DAT42">#REF!</definedName>
    <definedName name="___DAT43">#REF!</definedName>
    <definedName name="___DAT44">#REF!</definedName>
    <definedName name="___DAT45">#REF!</definedName>
    <definedName name="___DAT46">#REF!</definedName>
    <definedName name="___DAT47">#REF!</definedName>
    <definedName name="___DAT48">#REF!</definedName>
    <definedName name="___DAT49">#REF!</definedName>
    <definedName name="___DAT5">#REF!</definedName>
    <definedName name="___DAT50">#REF!</definedName>
    <definedName name="___DAT51">#REF!</definedName>
    <definedName name="___DAT52">#REF!</definedName>
    <definedName name="___DAT53">#REF!</definedName>
    <definedName name="___DAT54">#REF!</definedName>
    <definedName name="___DAT55">#REF!</definedName>
    <definedName name="___DAT7">#REF!</definedName>
    <definedName name="___DAT8">#REF!</definedName>
    <definedName name="___DAT9">#REF!</definedName>
    <definedName name="___h1">#REF!</definedName>
    <definedName name="___pa2" localSheetId="0">'ไทย2-3'!___pa2</definedName>
    <definedName name="___pa2" localSheetId="4">ไทย9!___pa2</definedName>
    <definedName name="___pa2">[0]!___pa2</definedName>
    <definedName name="___PRO01">[2]JAN!$P$5:$P$2200</definedName>
    <definedName name="___PRO02">[2]FEB!$P$5:$P$2400</definedName>
    <definedName name="___PRO03">[2]MAR!$P$5:$P$1701</definedName>
    <definedName name="___PRO04">[2]APR!$P$5:$P$2000</definedName>
    <definedName name="___PRO05">[2]MAY!$P$5:$P$1600</definedName>
    <definedName name="___PRO06">[2]JUN!$P$5:$P$1600</definedName>
    <definedName name="___PRO07">[2]JULY!$P$7:$P$2298</definedName>
    <definedName name="___PRO08">[2]AUG!$P$6:$P$6500</definedName>
    <definedName name="___PRO09">[2]SEP!$Q$6:$Q$1700</definedName>
    <definedName name="___PRO10">[2]OCT!$Q$7:$Q$1800</definedName>
    <definedName name="___PRO11">[2]NOV!$Q$6:$Q$1500</definedName>
    <definedName name="___PRO12">[2]DEC!$Q$6:$Q$1606</definedName>
    <definedName name="__123Graph_D" hidden="1">[3]A!#REF!</definedName>
    <definedName name="__DAT1" localSheetId="0">#REF!</definedName>
    <definedName name="__DAT1">#REF!</definedName>
    <definedName name="__DAT10" localSheetId="0">#REF!</definedName>
    <definedName name="__DAT10">#REF!</definedName>
    <definedName name="__DAT11" localSheetId="0">#REF!</definedName>
    <definedName name="__DAT11">#REF!</definedName>
    <definedName name="__DAT12">#REF!</definedName>
    <definedName name="__DAT13">#REF!</definedName>
    <definedName name="__DAT14">#REF!</definedName>
    <definedName name="__DAT2">'[1]F-2'!#REF!</definedName>
    <definedName name="__DAT3">'[1]F-2'!#REF!</definedName>
    <definedName name="__DAT4">#REF!</definedName>
    <definedName name="__DAT6">#REF!</definedName>
    <definedName name="__DAT8">#REF!</definedName>
    <definedName name="__DAT9">#REF!</definedName>
    <definedName name="__h1">#REF!</definedName>
    <definedName name="__IntlFixup">TRUE</definedName>
    <definedName name="__pa2" localSheetId="0">'ไทย2-3'!__pa2</definedName>
    <definedName name="__pa2" localSheetId="4">ไทย9!__pa2</definedName>
    <definedName name="__pa2">[0]!__pa2</definedName>
    <definedName name="__PRO01">[2]JAN!$P$5:$P$2200</definedName>
    <definedName name="__PRO02">[2]FEB!$P$5:$P$2400</definedName>
    <definedName name="__PRO03">[2]MAR!$P$5:$P$1701</definedName>
    <definedName name="__PRO04">[2]APR!$P$5:$P$2000</definedName>
    <definedName name="__PRO05">[2]MAY!$P$5:$P$1600</definedName>
    <definedName name="__PRO06">[2]JUN!$P$5:$P$1600</definedName>
    <definedName name="__PRO07">[2]JULY!$P$7:$P$2298</definedName>
    <definedName name="__PRO08">[2]AUG!$P$6:$P$6500</definedName>
    <definedName name="__PRO09">[2]SEP!$Q$6:$Q$1700</definedName>
    <definedName name="__PRO10">[2]OCT!$Q$7:$Q$1800</definedName>
    <definedName name="__PRO11">[2]NOV!$Q$6:$Q$1500</definedName>
    <definedName name="__PRO12">[2]DEC!$Q$6:$Q$1606</definedName>
    <definedName name="_DAT1" localSheetId="0">#REF!</definedName>
    <definedName name="_DAT1">#REF!</definedName>
    <definedName name="_DAT10" localSheetId="0">#REF!</definedName>
    <definedName name="_DAT10">#REF!</definedName>
    <definedName name="_DAT11" localSheetId="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'[1]F-2'!#REF!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'[1]F-2'!#REF!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6">#REF!</definedName>
    <definedName name="_DAT7">#REF!</definedName>
    <definedName name="_DAT8">#REF!</definedName>
    <definedName name="_DAT9">#REF!</definedName>
    <definedName name="_h1">#REF!</definedName>
    <definedName name="_Order1">255</definedName>
    <definedName name="_Order2">0</definedName>
    <definedName name="_pa2" localSheetId="0">'ไทย2-3'!_pa2</definedName>
    <definedName name="_pa2" localSheetId="4">ไทย9!_pa2</definedName>
    <definedName name="_pa2">ไทย9!_pa2</definedName>
    <definedName name="_PRO01">[2]JAN!$P$5:$P$2200</definedName>
    <definedName name="_PRO02">[2]FEB!$P$5:$P$2400</definedName>
    <definedName name="_PRO03">[2]MAR!$P$5:$P$1701</definedName>
    <definedName name="_PRO04">[2]APR!$P$5:$P$2000</definedName>
    <definedName name="_PRO05">[2]MAY!$P$5:$P$1600</definedName>
    <definedName name="_PRO06">[2]JUN!$P$5:$P$1600</definedName>
    <definedName name="_PRO07">[2]JULY!$P$7:$P$2298</definedName>
    <definedName name="_PRO08">[2]AUG!$P$6:$P$6500</definedName>
    <definedName name="_PRO09">[2]SEP!$Q$6:$Q$1700</definedName>
    <definedName name="_PRO10">[2]OCT!$Q$7:$Q$1800</definedName>
    <definedName name="_PRO11">[2]NOV!$Q$6:$Q$1500</definedName>
    <definedName name="_PRO12">[2]DEC!$Q$6:$Q$1606</definedName>
    <definedName name="A" localSheetId="0">#REF!</definedName>
    <definedName name="A">#REF!</definedName>
    <definedName name="A.C.I.B.Carpet_Int.">'[4]B-105'!#REF!</definedName>
    <definedName name="A_Top_Paint">#REF!</definedName>
    <definedName name="aa" localSheetId="0">{"'Eng (page2)'!$A$1:$D$52"}</definedName>
    <definedName name="aa" localSheetId="4">ไทย9!aa</definedName>
    <definedName name="aa">ไทย9!aa</definedName>
    <definedName name="AAA" localSheetId="0">#REF!</definedName>
    <definedName name="AAA">#REF!</definedName>
    <definedName name="ABC" localSheetId="0">#REF!</definedName>
    <definedName name="ABC">#REF!</definedName>
    <definedName name="Accounting_records">[5]Scoping!$G$19</definedName>
    <definedName name="Accruals">[5]Scoping!$G$30</definedName>
    <definedName name="ACT__THAILAND__CO._LTD." localSheetId="0">#REF!</definedName>
    <definedName name="ACT__THAILAND__CO._LTD.">#REF!</definedName>
    <definedName name="AddInfoCommentBox1">#REF!</definedName>
    <definedName name="AddInfoCommentBox10">#REF!</definedName>
    <definedName name="AddInfoCommentBox11">#REF!</definedName>
    <definedName name="AddInfoCommentBox12">#REF!</definedName>
    <definedName name="AddInfoCommentBox13">#REF!</definedName>
    <definedName name="AddInfoCommentBox14">#REF!</definedName>
    <definedName name="AddInfoCommentBox15">#REF!</definedName>
    <definedName name="AddInfoCommentBox16">#REF!</definedName>
    <definedName name="AddInfoCommentBox17">#REF!</definedName>
    <definedName name="AddInfoCommentBox18">#REF!</definedName>
    <definedName name="AddInfoCommentBox19">#REF!</definedName>
    <definedName name="AddInfoCommentBox2">#REF!</definedName>
    <definedName name="AddInfoCommentBox20">#REF!</definedName>
    <definedName name="AddInfoCommentBox21">#REF!</definedName>
    <definedName name="AddInfoCommentBox22">#REF!</definedName>
    <definedName name="AddInfoCommentBox23">#REF!</definedName>
    <definedName name="AddInfoCommentBox24">#REF!</definedName>
    <definedName name="AddInfoCommentBox25">#REF!</definedName>
    <definedName name="AddInfoCommentBox26">#REF!</definedName>
    <definedName name="AddInfoCommentBox27">#REF!</definedName>
    <definedName name="AddInfoCommentBox28">#REF!</definedName>
    <definedName name="AddInfoCommentBox29">#REF!</definedName>
    <definedName name="AddInfoCommentBox3">#REF!</definedName>
    <definedName name="AddInfoCommentBox30">#REF!</definedName>
    <definedName name="AddInfoCommentBox4">#REF!</definedName>
    <definedName name="AddInfoCommentBox5">#REF!</definedName>
    <definedName name="AddInfoCommentBox6">#REF!</definedName>
    <definedName name="AddInfoCommentBox7">#REF!</definedName>
    <definedName name="AddInfoCommentBox8">#REF!</definedName>
    <definedName name="AddInfoCommentBox9">#REF!</definedName>
    <definedName name="AddInfoName1">#REF!</definedName>
    <definedName name="AddInfoName10">#REF!</definedName>
    <definedName name="AddInfoName11">#REF!</definedName>
    <definedName name="AddInfoName12">#REF!</definedName>
    <definedName name="AddInfoName13">#REF!</definedName>
    <definedName name="AddInfoName14">#REF!</definedName>
    <definedName name="AddInfoName15">#REF!</definedName>
    <definedName name="AddInfoName16">#REF!</definedName>
    <definedName name="AddInfoName17">#REF!</definedName>
    <definedName name="AddInfoName18">#REF!</definedName>
    <definedName name="AddInfoName19">#REF!</definedName>
    <definedName name="AddInfoName2">#REF!</definedName>
    <definedName name="AddInfoName20">#REF!</definedName>
    <definedName name="AddInfoName21">#REF!</definedName>
    <definedName name="AddInfoName22">#REF!</definedName>
    <definedName name="AddInfoName23">#REF!</definedName>
    <definedName name="AddInfoName24">#REF!</definedName>
    <definedName name="AddInfoName25">#REF!</definedName>
    <definedName name="AddInfoName26">#REF!</definedName>
    <definedName name="AddInfoName27">#REF!</definedName>
    <definedName name="AddInfoName28">#REF!</definedName>
    <definedName name="AddInfoName29">#REF!</definedName>
    <definedName name="AddInfoName3">#REF!</definedName>
    <definedName name="AddInfoName30">#REF!</definedName>
    <definedName name="AddInfoName4">#REF!</definedName>
    <definedName name="AddInfoName5">#REF!</definedName>
    <definedName name="AddInfoName6">#REF!</definedName>
    <definedName name="AddInfoName7">#REF!</definedName>
    <definedName name="AddInfoName8">#REF!</definedName>
    <definedName name="AddInfoName9">#REF!</definedName>
    <definedName name="AddInfoTextBox1">#REF!</definedName>
    <definedName name="AddInfoTextBox10">#REF!</definedName>
    <definedName name="AddInfoTextBox11">#REF!</definedName>
    <definedName name="AddInfoTextBox12">#REF!</definedName>
    <definedName name="AddInfoTextBox13">#REF!</definedName>
    <definedName name="AddInfoTextBox14">#REF!</definedName>
    <definedName name="AddInfoTextBox15">#REF!</definedName>
    <definedName name="AddInfoTextBox16">#REF!</definedName>
    <definedName name="AddInfoTextBox17">#REF!</definedName>
    <definedName name="AddInfoTextBox18">#REF!</definedName>
    <definedName name="AddInfoTextBox19">#REF!</definedName>
    <definedName name="AddInfoTextBox2">#REF!</definedName>
    <definedName name="AddInfoTextBox20">#REF!</definedName>
    <definedName name="AddInfoTextBox21">#REF!</definedName>
    <definedName name="AddInfoTextBox22">#REF!</definedName>
    <definedName name="AddInfoTextBox23">#REF!</definedName>
    <definedName name="AddInfoTextBox24">#REF!</definedName>
    <definedName name="AddInfoTextBox25">#REF!</definedName>
    <definedName name="AddInfoTextBox26">#REF!</definedName>
    <definedName name="AddInfoTextBox27">#REF!</definedName>
    <definedName name="AddInfoTextBox28">#REF!</definedName>
    <definedName name="AddInfoTextBox29">#REF!</definedName>
    <definedName name="AddInfoTextBox3">#REF!</definedName>
    <definedName name="AddInfoTextBox30">#REF!</definedName>
    <definedName name="AddInfoTextBox4">#REF!</definedName>
    <definedName name="AddInfoTextBox5">#REF!</definedName>
    <definedName name="AddInfoTextBox6">#REF!</definedName>
    <definedName name="AddInfoTextBox7">#REF!</definedName>
    <definedName name="AddInfoTextBox8">#REF!</definedName>
    <definedName name="AddInfoTextBox9">#REF!</definedName>
    <definedName name="adj" localSheetId="0">'ไทย2-3'!adj</definedName>
    <definedName name="adj" localSheetId="4">ไทย9!adj</definedName>
    <definedName name="adj">ไทย9!adj</definedName>
    <definedName name="Advance_Paint___Chemical" localSheetId="0">'[4]B-105'!#REF!</definedName>
    <definedName name="Advance_Paint___Chemical">'[4]B-105'!#REF!</definedName>
    <definedName name="ALLIED_PRODUCTS_THAILAND__LTD." localSheetId="0">#REF!</definedName>
    <definedName name="ALLIED_PRODUCTS_THAILAND__LTD.">#REF!</definedName>
    <definedName name="Alpha_Envirotech_Eng." localSheetId="0">'[4]B-105'!#REF!</definedName>
    <definedName name="Alpha_Envirotech_Eng.">'[4]B-105'!#REF!</definedName>
    <definedName name="ar" localSheetId="0">'ไทย2-3'!ar</definedName>
    <definedName name="ar" localSheetId="4">ไทย9!ar</definedName>
    <definedName name="ar">ไทย9!ar</definedName>
    <definedName name="Areadata" localSheetId="0">#REF!</definedName>
    <definedName name="Areadata">#REF!</definedName>
    <definedName name="AreaFill" localSheetId="0">#REF!,#REF!,#REF!,#REF!</definedName>
    <definedName name="AreaFill">#REF!,#REF!,#REF!,#REF!</definedName>
    <definedName name="ART_COLOUR_DESIGN_CO_.LTD.">"ART COLOUR DESIGN CO.,LTD."</definedName>
    <definedName name="as" localSheetId="0">'ไทย2-3'!as</definedName>
    <definedName name="as" localSheetId="4">ไทย9!as</definedName>
    <definedName name="as">ไทย9!as</definedName>
    <definedName name="As_At">[6]Summary!$B$1</definedName>
    <definedName name="AS2DocOpenMode">"AS2DocumentEdit"</definedName>
    <definedName name="ASHKALIT_CHEMIPROD_LTD.">'[4]B-105'!#REF!</definedName>
    <definedName name="ass" localSheetId="0">'ไทย2-3'!ass</definedName>
    <definedName name="ass" localSheetId="4">ไทย9!ass</definedName>
    <definedName name="ass">ไทย9!ass</definedName>
    <definedName name="assss" localSheetId="0">'ไทย2-3'!assss</definedName>
    <definedName name="assss" localSheetId="4">ไทย9!assss</definedName>
    <definedName name="assss">ไทย9!assss</definedName>
    <definedName name="ATAC_CHEMICAL_CO._LTD." localSheetId="0">#REF!</definedName>
    <definedName name="ATAC_CHEMICAL_CO._LTD.">#REF!</definedName>
    <definedName name="B" localSheetId="0">#REF!</definedName>
    <definedName name="B">#REF!</definedName>
    <definedName name="B_10" localSheetId="0">#REF!</definedName>
    <definedName name="B_10">#REF!</definedName>
    <definedName name="B_11">#REF!</definedName>
    <definedName name="B_20ba">#REF!</definedName>
    <definedName name="B_20bl">#REF!</definedName>
    <definedName name="B_30">#REF!</definedName>
    <definedName name="B_31o">#REF!</definedName>
    <definedName name="B_31s">#REF!</definedName>
    <definedName name="B_32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al">#REF!</definedName>
    <definedName name="BAMCO_LIMITED">#REF!</definedName>
    <definedName name="Bangkok_China_Paint_MFG.">#REF!</definedName>
    <definedName name="BB" localSheetId="0">{"'Eng (page2)'!$A$1:$D$52"}</definedName>
    <definedName name="BB" localSheetId="4" hidden="1">{"'Eng (page2)'!$A$1:$D$52"}</definedName>
    <definedName name="BB">{"'Eng (page2)'!$A$1:$D$52"}</definedName>
    <definedName name="BBB">#REF!</definedName>
    <definedName name="bbc" localSheetId="0">'ไทย2-3'!bbc</definedName>
    <definedName name="bbc" localSheetId="4">ไทย9!bbc</definedName>
    <definedName name="bbc">ไทย9!bbc</definedName>
    <definedName name="BCExport" localSheetId="0">#REF!</definedName>
    <definedName name="BCExport">#REF!</definedName>
    <definedName name="be" localSheetId="0">'ไทย2-3'!be</definedName>
    <definedName name="be" localSheetId="4">ไทย9!be</definedName>
    <definedName name="be">ไทย9!be</definedName>
    <definedName name="Beg_Bal" localSheetId="0">#REF!</definedName>
    <definedName name="Beg_Bal">#REF!</definedName>
    <definedName name="BENJAKIT_GROUP__THAILAND__CO._LTD." localSheetId="0">#REF!</definedName>
    <definedName name="BENJAKIT_GROUP__THAILAND__CO._LTD.">#REF!</definedName>
    <definedName name="BLUE_LABEL_LIMITED" localSheetId="0">#REF!</definedName>
    <definedName name="BLUE_LABEL_LIMITED">#REF!</definedName>
    <definedName name="Book1_Sheet1_List" localSheetId="0">[7]Sheet1!#REF!</definedName>
    <definedName name="Book1_Sheet1_List">[7]Sheet1!#REF!</definedName>
    <definedName name="BUILDING_COAT_CO._LTD." localSheetId="0">#REF!</definedName>
    <definedName name="BUILDING_COAT_CO._LTD.">#REF!</definedName>
    <definedName name="button_area_1" localSheetId="0">#REF!</definedName>
    <definedName name="button_area_1">#REF!</definedName>
    <definedName name="Carpet_Maker" localSheetId="0">#REF!</definedName>
    <definedName name="Carpet_Maker">#REF!</definedName>
    <definedName name="Cash">[5]Scoping!$G$20</definedName>
    <definedName name="cc" localSheetId="0">{"'Eng (page2)'!$A$1:$D$52"}</definedName>
    <definedName name="CC">#REF!</definedName>
    <definedName name="CELL_PRO_INTERNATIONAL_CO._LTD.">'[4]B-105'!#REF!</definedName>
    <definedName name="celltips_area">#REF!</definedName>
    <definedName name="CHING_MEI_PAPER_CO._LTD.">#REF!</definedName>
    <definedName name="CHUAN_INDUSTRIES_PTE_LTD">'[4]B-105'!#REF!</definedName>
    <definedName name="CIVIC_CHEMICAL_LTD._PART.">#REF!</definedName>
    <definedName name="CLEANOSOL">#REF!</definedName>
    <definedName name="CLEANOSOL_TRAFFIC__THAILAND__CO._LTD.">#REF!</definedName>
    <definedName name="CLIENT_NAME">'[8]Financial ratio'!#REF!</definedName>
    <definedName name="Code" localSheetId="0">#REF!</definedName>
    <definedName name="Code">#REF!</definedName>
    <definedName name="CODE01">[2]JAN!$A$5:$A$1400</definedName>
    <definedName name="CODE02">[2]FEB!$A$5:$A$1500</definedName>
    <definedName name="CODE03">[2]MAR!$A$5:$A$1501</definedName>
    <definedName name="CODE04">[2]APR!$A$5:$A$1500</definedName>
    <definedName name="CODE05">[2]MAY!$A$5:$A$1700</definedName>
    <definedName name="CODE06">[2]JUN!$A$5:$A$1600</definedName>
    <definedName name="CODE07">[2]JULY!$A$7:$A$1798</definedName>
    <definedName name="CODE08">[2]AUG!$A$6:$A$6500</definedName>
    <definedName name="CODE09">[2]SEP!$A$6:$A$1600</definedName>
    <definedName name="CODE10">[2]OCT!$A$7:$A$1900</definedName>
    <definedName name="CODE11">[2]NOV!$A$6:$A$1100</definedName>
    <definedName name="CODE12">[2]DEC!$A$6:$A$1806</definedName>
    <definedName name="COLOR_CODE">'[9]Employee List'!$AO$5</definedName>
    <definedName name="CommentBox10c">#REF!</definedName>
    <definedName name="CommentBox10g">#REF!</definedName>
    <definedName name="CommentBox11a">#REF!</definedName>
    <definedName name="CommentBox14a">#REF!</definedName>
    <definedName name="CommentBox15a">#REF!</definedName>
    <definedName name="CommentBox16a">#REF!</definedName>
    <definedName name="CommentBox16b">#REF!</definedName>
    <definedName name="CommentBox16c">#REF!</definedName>
    <definedName name="CommentBox16d">#REF!</definedName>
    <definedName name="CommentBox16e">#REF!</definedName>
    <definedName name="CommentBox16f">#REF!</definedName>
    <definedName name="CommentBox16g">#REF!</definedName>
    <definedName name="CommentBox16h">#REF!</definedName>
    <definedName name="CommentBox16i">#REF!</definedName>
    <definedName name="CommentBox17a">#REF!</definedName>
    <definedName name="CommentBox17b">#REF!</definedName>
    <definedName name="CommentBox19c">#REF!</definedName>
    <definedName name="CommentBox1a">#REF!</definedName>
    <definedName name="CommentBox21a">#REF!</definedName>
    <definedName name="CommentBox21b">#REF!</definedName>
    <definedName name="CommentBox21c">#REF!</definedName>
    <definedName name="CommentBox22j">#REF!</definedName>
    <definedName name="CommentBox23b">#REF!</definedName>
    <definedName name="CommentBox25d">#REF!</definedName>
    <definedName name="CommentBox26c">#REF!</definedName>
    <definedName name="CommentBox27b">#REF!</definedName>
    <definedName name="CommentBox28d">#REF!</definedName>
    <definedName name="CommentBox29b">#REF!</definedName>
    <definedName name="CommentBox29d">#REF!</definedName>
    <definedName name="CommentBox2b">#REF!</definedName>
    <definedName name="CommentBox30c">#REF!</definedName>
    <definedName name="CommentBox30e">#REF!</definedName>
    <definedName name="CommentBox3d">#REF!</definedName>
    <definedName name="CommentBox4b">#REF!</definedName>
    <definedName name="CommentBox6b">#REF!</definedName>
    <definedName name="CommentBox8a">#REF!</definedName>
    <definedName name="CommentBox8b">#REF!</definedName>
    <definedName name="CommentBox8c">#REF!</definedName>
    <definedName name="CommentBox8d">#REF!</definedName>
    <definedName name="CommentBox8e">#REF!</definedName>
    <definedName name="CommentBox8f">#REF!</definedName>
    <definedName name="CommentBox9a">#REF!</definedName>
    <definedName name="Construction_contracts">[5]Scoping!$G$23</definedName>
    <definedName name="Cormix_Int." localSheetId="0">#REF!</definedName>
    <definedName name="Cormix_Int.">#REF!</definedName>
    <definedName name="CREATE" localSheetId="0">#REF!</definedName>
    <definedName name="CREATE">#REF!</definedName>
    <definedName name="CREATE_COLOR_LTD._PART." localSheetId="0">#REF!</definedName>
    <definedName name="CREATE_COLOR_LTD._PART.">#REF!</definedName>
    <definedName name="Credo_Int.">#REF!</definedName>
    <definedName name="cur">#REF!</definedName>
    <definedName name="d">#REF!</definedName>
    <definedName name="D.D._Carpet_Industry">#REF!</definedName>
    <definedName name="D.G.I_PAINT">#REF!</definedName>
    <definedName name="D.O.P_Paint">#REF!</definedName>
    <definedName name="Data">#REF!</definedName>
    <definedName name="data8">#REF!</definedName>
    <definedName name="_xlnm.Database">#REF!</definedName>
    <definedName name="date">#REF!</definedName>
    <definedName name="DD">#REF!</definedName>
    <definedName name="DDD" localSheetId="0">'ไทย2-3'!DDD</definedName>
    <definedName name="DDD" localSheetId="4">ไทย9!DDD</definedName>
    <definedName name="DDD">ไทย9!DDD</definedName>
    <definedName name="detail" localSheetId="0">#REF!</definedName>
    <definedName name="detail">#REF!</definedName>
    <definedName name="dfg" localSheetId="0">'[10]B-105'!#REF!</definedName>
    <definedName name="dfg">'[10]B-105'!#REF!</definedName>
    <definedName name="dflt1">'[11]Customize Your Invoice'!$E$22</definedName>
    <definedName name="dflt2">'[11]Customize Your Invoice'!$E$23</definedName>
    <definedName name="dflt3">'[11]Customize Your Invoice'!$D$24</definedName>
    <definedName name="dflt4">'[11]Customize Your Invoice'!$E$26</definedName>
    <definedName name="dflt5">'[11]Customize Your Invoice'!$E$27</definedName>
    <definedName name="dflt6">'[11]Customize Your Invoice'!$D$28</definedName>
    <definedName name="dflt7">'[11]Customize Your Invoice'!$G$27</definedName>
    <definedName name="DRAGA_PAINT_CO._LTD." localSheetId="0">#REF!</definedName>
    <definedName name="DRAGA_PAINT_CO._LTD.">#REF!</definedName>
    <definedName name="DropDown1a">#REF!</definedName>
    <definedName name="Dropdown1b">#REF!</definedName>
    <definedName name="Dropdown2b">#REF!</definedName>
    <definedName name="Duracrete" localSheetId="0">#REF!</definedName>
    <definedName name="Duracrete">#REF!</definedName>
    <definedName name="DURASEAL_SUPPLY_CO._LTD." localSheetId="0">#REF!</definedName>
    <definedName name="DURASEAL_SUPPLY_CO._LTD.">#REF!</definedName>
    <definedName name="DYNEA__THAILAND__CO._LTD.">#REF!</definedName>
    <definedName name="E">#REF!</definedName>
    <definedName name="EA_START_DATE">'[9]Employee List'!$AK$5</definedName>
    <definedName name="EAC_CHEMICALS_SINGAPORE_PTE_LTD." localSheetId="0">'[4]B-105'!#REF!</definedName>
    <definedName name="EAC_CHEMICALS_SINGAPORE_PTE_LTD.">'[4]B-105'!#REF!</definedName>
    <definedName name="Eastern_Marketing" localSheetId="0">'[4]B-105'!#REF!</definedName>
    <definedName name="Eastern_Marketing">'[4]B-105'!#REF!</definedName>
    <definedName name="EE" localSheetId="0">'ไทย2-3'!EE</definedName>
    <definedName name="EE" localSheetId="4">ไทย9!EE</definedName>
    <definedName name="EE">ไทย9!EE</definedName>
    <definedName name="EEE" localSheetId="0">'ไทย2-3'!EEE</definedName>
    <definedName name="EEE" localSheetId="4">ไทย9!EEE</definedName>
    <definedName name="EEE">ไทย9!EEE</definedName>
    <definedName name="EJ_CHEMICALS" localSheetId="0">'[4]B-105'!#REF!</definedName>
    <definedName name="EJ_CHEMICALS">'[4]B-105'!#REF!</definedName>
    <definedName name="End" localSheetId="0">#REF!</definedName>
    <definedName name="End">#REF!</definedName>
    <definedName name="End_Bal" localSheetId="0">#REF!</definedName>
    <definedName name="End_Bal">#REF!</definedName>
    <definedName name="Enhanced_No_Charge_List_Excel">#REF!</definedName>
    <definedName name="enough" localSheetId="0">'ไทย2-3'!enough</definedName>
    <definedName name="enough" localSheetId="4">ไทย9!enough</definedName>
    <definedName name="enough">ไทย9!enough</definedName>
    <definedName name="EOC_Polymer_Inv" localSheetId="0">'[4]B-105'!#REF!</definedName>
    <definedName name="EOC_Polymer_Inv">'[4]B-105'!#REF!</definedName>
    <definedName name="EOCB" localSheetId="0">'[4]B-105'!#REF!</definedName>
    <definedName name="EOCB">'[4]B-105'!#REF!</definedName>
    <definedName name="ETERNAL_SAKATA_INX_CO._LTD." localSheetId="0">#REF!</definedName>
    <definedName name="ETERNAL_SAKATA_INX_CO._LTD.">#REF!</definedName>
    <definedName name="EVERRED_CO._LTD." localSheetId="0">#REF!</definedName>
    <definedName name="EVERRED_CO._LTD.">#REF!</definedName>
    <definedName name="ew">#REF!</definedName>
    <definedName name="Excel_BuiltIn_Print_Area_1_1">#REF!</definedName>
    <definedName name="Excel_BuiltIn_Print_Area_10">#REF!</definedName>
    <definedName name="Excel_BuiltIn_Print_Area_4">#REF!</definedName>
    <definedName name="Excel_BuiltIn_Print_Area_5">#REF!</definedName>
    <definedName name="Excel_BuiltIn_Print_Area_8">#REF!</definedName>
    <definedName name="Excel_BuiltIn_Print_Area_9">#REF!</definedName>
    <definedName name="Excel_BuiltIn_Print_Titles_1">#REF!</definedName>
    <definedName name="Excel_BuiltIn_Print_Titles_1_1">#REF!</definedName>
    <definedName name="Excel_BuiltIn_Print_Titles_10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port">#REF!</definedName>
    <definedName name="Extra_Pay">#REF!</definedName>
    <definedName name="F">#REF!</definedName>
    <definedName name="FELT___ROGS_SDN._BHD.">'[4]B-105'!#REF!</definedName>
    <definedName name="Feltol">#REF!</definedName>
    <definedName name="FELTOL_MANUFACTURING_CO._LTD.">#REF!</definedName>
    <definedName name="FF">#REF!</definedName>
    <definedName name="FFF">#REF!</definedName>
    <definedName name="From">#REF!</definedName>
    <definedName name="front">#REF!</definedName>
    <definedName name="Full_Print">#REF!</definedName>
    <definedName name="FYMonthNo" localSheetId="0">IF('ไทย2-3'!FYMonthStart="JAN",1,IF('ไทย2-3'!FYMonthStart="FEB",2,IF('ไทย2-3'!FYMonthStart="MAR",3,IF('ไทย2-3'!FYMonthStart="APR",4,IF('ไทย2-3'!FYMonthStart="MAY",5,IF('ไทย2-3'!FYMonthStart="JUN",6,IF('ไทย2-3'!FYMonthStart="JUL",7,IF('ไทย2-3'!FYMonthStart="AUG",8,IF('ไทย2-3'!FYMonthStart="SEP",9,IF('ไทย2-3'!FYMonthStart="OCT",10,IF('ไทย2-3'!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Start" localSheetId="0">'[12]P&amp;L-MONTH'!$AC$2</definedName>
    <definedName name="FYMonthStart">'[13]P&amp;L-MONTH'!$AC$2</definedName>
    <definedName name="FYStartYear" localSheetId="0">'[12]P&amp;L-MONTH'!$AD$2</definedName>
    <definedName name="FYStartYear">'[13]P&amp;L-MONTH'!$AD$2</definedName>
    <definedName name="G" localSheetId="0">#REF!</definedName>
    <definedName name="G">#REF!</definedName>
    <definedName name="GALLOT_CHEMICAL_LTD._PART." localSheetId="0">#REF!</definedName>
    <definedName name="GALLOT_CHEMICAL_LTD._PART.">#REF!</definedName>
    <definedName name="GG" localSheetId="0">#REF!</definedName>
    <definedName name="GG">#REF!</definedName>
    <definedName name="GGG">#REF!</definedName>
    <definedName name="Goodwill">[5]Scoping!$G$27</definedName>
    <definedName name="GRAND_ASIA_PACIFIC_COPORATION_CO._LTD." localSheetId="0">#REF!</definedName>
    <definedName name="GRAND_ASIA_PACIFIC_COPORATION_CO._LTD.">#REF!</definedName>
    <definedName name="GRAND_ASIA_PACIFIC_CORPORATION_CO._LTD." localSheetId="0">#REF!</definedName>
    <definedName name="GRAND_ASIA_PACIFIC_CORPORATION_CO._LTD.">#REF!</definedName>
    <definedName name="GRANDLITE" localSheetId="0">#REF!</definedName>
    <definedName name="GRANDLITE">#REF!</definedName>
    <definedName name="Graph">#REF!</definedName>
    <definedName name="H">#REF!</definedName>
    <definedName name="H.B.FULLER__THAILAND_CO._LTD.">#REF!</definedName>
    <definedName name="Habitat_Industries__Thailand">#REF!</definedName>
    <definedName name="Hachem_Paint">#REF!</definedName>
    <definedName name="HAMMERSMITH_LTD.">#REF!</definedName>
    <definedName name="HARTFORD">#REF!</definedName>
    <definedName name="HEADER">'[8]Financial ratio'!#REF!</definedName>
    <definedName name="Header_Row">ROW(#REF!)</definedName>
    <definedName name="HH">#REF!</definedName>
    <definedName name="HHH">#REF!</definedName>
    <definedName name="hjh" localSheetId="0">'ไทย2-3'!hjh</definedName>
    <definedName name="hjh" localSheetId="4">ไทย9!hjh</definedName>
    <definedName name="hjh">ไทย9!hjh</definedName>
    <definedName name="HOSPITALITY_CO._LTD." localSheetId="0">#REF!</definedName>
    <definedName name="HOSPITALITY_CO._LTD.">#REF!</definedName>
    <definedName name="ht" localSheetId="0">#REF!</definedName>
    <definedName name="ht">#REF!</definedName>
    <definedName name="HTML" localSheetId="0">{"'Eng (page2)'!$A$1:$D$52"}</definedName>
    <definedName name="HTML" localSheetId="4" hidden="1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 localSheetId="4" hidden="1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4">TRUE</definedName>
    <definedName name="HTML_OS">0</definedName>
    <definedName name="HTML_PathFile">"c:\fer2.html"</definedName>
    <definedName name="HTML_Title">""</definedName>
    <definedName name="I">#REF!</definedName>
    <definedName name="II">#REF!</definedName>
    <definedName name="III">#REF!</definedName>
    <definedName name="IMG___ASIA_CO._LTD.">'[14]AGING LOCAL'!#REF!</definedName>
    <definedName name="Index_In_File">OFFSET('[15]FS Line'!$E$3,0,0,COUNTA('[15]FS Line'!$E$1:$E$65536)-1,1)</definedName>
    <definedName name="INFINITE_CHEMICAL_LTD.__PART." localSheetId="0">#REF!</definedName>
    <definedName name="INFINITE_CHEMICAL_LTD.__PART.">#REF!</definedName>
    <definedName name="Int" localSheetId="0">#REF!</definedName>
    <definedName name="Int">#REF!</definedName>
    <definedName name="Intangibles">[5]Scoping!$G$28</definedName>
    <definedName name="Inter_Aerosol_Products">'[4]B-105'!#REF!</definedName>
    <definedName name="Inter_Ink">#REF!</definedName>
    <definedName name="INTER_KRAI_CO._LTD.">#REF!</definedName>
    <definedName name="Interest_Rate">#REF!</definedName>
    <definedName name="Inv.No." localSheetId="0">#REF!,#REF!,#REF!</definedName>
    <definedName name="Inv.No.">#REF!,#REF!,#REF!</definedName>
    <definedName name="Inventory">[5]Scoping!$G$22</definedName>
    <definedName name="Invest_properties">[5]Scoping!$G$25</definedName>
    <definedName name="Invest_subsidiaries">[5]Scoping!$G$26</definedName>
    <definedName name="J" localSheetId="0">#REF!</definedName>
    <definedName name="J">#REF!</definedName>
    <definedName name="J.B.P.INTERNATIONAL_PAINT_CO._LTD." localSheetId="0">#REF!</definedName>
    <definedName name="J.B.P.INTERNATIONAL_PAINT_CO._LTD.">#REF!</definedName>
    <definedName name="JAX_PAINTS__THAILAND__CO._LTD." localSheetId="0">#REF!</definedName>
    <definedName name="JAX_PAINTS__THAILAND__CO._LTD.">#REF!</definedName>
    <definedName name="JJ">#REF!</definedName>
    <definedName name="JJJ">#REF!</definedName>
    <definedName name="JUPITER_INK___CHEMICAL_CO._LTD.">#REF!</definedName>
    <definedName name="K">#REF!</definedName>
    <definedName name="K.R.Color_Mixed">#REF!</definedName>
    <definedName name="K_BOND_INDUSTRY_CO._LTD.">'[4]B-105'!#REF!</definedName>
    <definedName name="kae">[16]Cn!$J$2:$J$11</definedName>
    <definedName name="kaen">[16]Cn!$S$2:$S$11</definedName>
    <definedName name="KK" localSheetId="0">#REF!</definedName>
    <definedName name="KK">#REF!</definedName>
    <definedName name="KKK" localSheetId="0">#REF!</definedName>
    <definedName name="KKK">#REF!</definedName>
    <definedName name="KOGU_CHEMICAL" localSheetId="0">#REF!</definedName>
    <definedName name="KOGU_CHEMICAL">#REF!</definedName>
    <definedName name="Korale_Carpet_Industry" localSheetId="0">'[4]B-105'!#REF!</definedName>
    <definedName name="Korale_Carpet_Industry">'[4]B-105'!#REF!</definedName>
    <definedName name="KOSMIK_POLYMER_CO._LTD." localSheetId="0">#REF!</definedName>
    <definedName name="KOSMIK_POLYMER_CO._LTD.">#REF!</definedName>
    <definedName name="L">#REF!</definedName>
    <definedName name="L.I.S._INTERNATIONAL_CO._LTD.">#REF!</definedName>
    <definedName name="Last_Row" localSheetId="0">IF('ไทย2-3'!Values_Entered,Header_Row+'ไทย2-3'!Number_of_Payments,Header_Row)</definedName>
    <definedName name="Last_Row" localSheetId="4">IF(ไทย9!Values_Entered,Header_Row+ไทย9!Number_of_Payments,Header_Row)</definedName>
    <definedName name="Last_Row">IF(Values_Entered,Header_Row+Number_of_Payments,Header_Row)</definedName>
    <definedName name="LENA__THAILAND" localSheetId="0">#REF!</definedName>
    <definedName name="LENA__THAILAND">#REF!</definedName>
    <definedName name="Liang_Chemical" localSheetId="0">#REF!</definedName>
    <definedName name="Liang_Chemical">#REF!</definedName>
    <definedName name="Link11b">#REF!</definedName>
    <definedName name="Link11c">#REF!</definedName>
    <definedName name="Link14b">#REF!</definedName>
    <definedName name="Link14c">#REF!</definedName>
    <definedName name="Link15b">#REF!</definedName>
    <definedName name="Link15c">#REF!</definedName>
    <definedName name="Link9b">#REF!</definedName>
    <definedName name="Link9c">#REF!</definedName>
    <definedName name="LL" localSheetId="0">#REF!</definedName>
    <definedName name="LL">#REF!</definedName>
    <definedName name="Loan_Amount">#REF!</definedName>
    <definedName name="Loan_Start">#REF!</definedName>
    <definedName name="Loan_Years">#REF!</definedName>
    <definedName name="m" localSheetId="0">'ไทย2-3'!m</definedName>
    <definedName name="m" localSheetId="4">ไทย9!m</definedName>
    <definedName name="m">ไทย9!m</definedName>
    <definedName name="MBT__Malaysia" localSheetId="0">'[4]B-105'!#REF!</definedName>
    <definedName name="MBT__Malaysia">'[4]B-105'!#REF!</definedName>
    <definedName name="MM" localSheetId="0">#REF!</definedName>
    <definedName name="MM">#REF!</definedName>
    <definedName name="mms" localSheetId="0">'ไทย2-3'!mms</definedName>
    <definedName name="mms" localSheetId="4">ไทย9!mms</definedName>
    <definedName name="mms">ไทย9!mms</definedName>
    <definedName name="ms" localSheetId="0">'ไทย2-3'!ms</definedName>
    <definedName name="ms" localSheetId="4">ไทย9!ms</definedName>
    <definedName name="ms">ไทย9!ms</definedName>
    <definedName name="MS.SUNASSADA" localSheetId="0">'ไทย2-3'!MS.SUNASSADA</definedName>
    <definedName name="MS.SUNASSADA" localSheetId="4">ไทย9!MS.SUNASSADA</definedName>
    <definedName name="MS.SUNASSADA">ไทย9!MS.SUNASSADA</definedName>
    <definedName name="N" localSheetId="0">#REF!</definedName>
    <definedName name="N">#REF!</definedName>
    <definedName name="N.S.PAINT_CO._LTD." localSheetId="0">'[4]B-105'!#REF!</definedName>
    <definedName name="N.S.PAINT_CO._LTD.">'[4]B-105'!#REF!</definedName>
    <definedName name="N.T.P.GROUP_CO._LTD." localSheetId="0">#REF!</definedName>
    <definedName name="N.T.P.GROUP_CO._LTD.">#REF!</definedName>
    <definedName name="na" localSheetId="0">'ไทย2-3'!na</definedName>
    <definedName name="na" localSheetId="4">ไทย9!na</definedName>
    <definedName name="na">ไทย9!na</definedName>
    <definedName name="name" localSheetId="0">#REF!</definedName>
    <definedName name="name">#REF!</definedName>
    <definedName name="Name10a">#REF!</definedName>
    <definedName name="Name10b">#REF!</definedName>
    <definedName name="Name10c">#REF!</definedName>
    <definedName name="Name10d">#REF!</definedName>
    <definedName name="Name10e">#REF!</definedName>
    <definedName name="Name10f">#REF!</definedName>
    <definedName name="Name10g">#REF!</definedName>
    <definedName name="Name11a">#REF!</definedName>
    <definedName name="Name11b">#REF!</definedName>
    <definedName name="Name11c">#REF!</definedName>
    <definedName name="Name12a">#REF!</definedName>
    <definedName name="Name12b">#REF!</definedName>
    <definedName name="Name13a">#REF!</definedName>
    <definedName name="Name13b">#REF!</definedName>
    <definedName name="Name14a">#REF!</definedName>
    <definedName name="Name14b">#REF!</definedName>
    <definedName name="Name14c">#REF!</definedName>
    <definedName name="Name14d">#REF!</definedName>
    <definedName name="Name15a">#REF!</definedName>
    <definedName name="Name15b">#REF!</definedName>
    <definedName name="Name15c">#REF!</definedName>
    <definedName name="Name16a">#REF!</definedName>
    <definedName name="Name16b">#REF!</definedName>
    <definedName name="Name16c">#REF!</definedName>
    <definedName name="Name16d">#REF!</definedName>
    <definedName name="Name16e">#REF!</definedName>
    <definedName name="Name16f">#REF!</definedName>
    <definedName name="Name16g">#REF!</definedName>
    <definedName name="Name16h">#REF!</definedName>
    <definedName name="Name16i">#REF!</definedName>
    <definedName name="Name16j">#REF!</definedName>
    <definedName name="Name17a">#REF!</definedName>
    <definedName name="Name17b">#REF!</definedName>
    <definedName name="Name18a">#REF!</definedName>
    <definedName name="Name18b">#REF!</definedName>
    <definedName name="Name19a">#REF!</definedName>
    <definedName name="Name19b">#REF!</definedName>
    <definedName name="Name19c">#REF!</definedName>
    <definedName name="Name1b">'[17]Library Procedures'!$K$6</definedName>
    <definedName name="Name1c">'[17]Library Procedures'!$K$7</definedName>
    <definedName name="Name1e">'[18]Library Procedures'!$K$17</definedName>
    <definedName name="Name1f">'[18]Library Procedures'!$K$18</definedName>
    <definedName name="Name1g">'[18]Library Procedures'!$K$19</definedName>
    <definedName name="Name21a">#REF!</definedName>
    <definedName name="Name21b">#REF!</definedName>
    <definedName name="Name21c">#REF!</definedName>
    <definedName name="Name22a">#REF!</definedName>
    <definedName name="Name22b">#REF!</definedName>
    <definedName name="Name22c">#REF!</definedName>
    <definedName name="Name22d">#REF!</definedName>
    <definedName name="Name22e">#REF!</definedName>
    <definedName name="Name22f">#REF!</definedName>
    <definedName name="Name22g">#REF!</definedName>
    <definedName name="Name22h">#REF!</definedName>
    <definedName name="Name22i">#REF!</definedName>
    <definedName name="Name22j">#REF!</definedName>
    <definedName name="Name23a">#REF!</definedName>
    <definedName name="Name23b">#REF!</definedName>
    <definedName name="Name25a">#REF!</definedName>
    <definedName name="Name25b">#REF!</definedName>
    <definedName name="Name25c">#REF!</definedName>
    <definedName name="Name25d">#REF!</definedName>
    <definedName name="Name26a">#REF!</definedName>
    <definedName name="Name26b">#REF!</definedName>
    <definedName name="Name26c">#REF!</definedName>
    <definedName name="Name27a">#REF!</definedName>
    <definedName name="Name27b">#REF!</definedName>
    <definedName name="Name28a">#REF!</definedName>
    <definedName name="Name28b">#REF!</definedName>
    <definedName name="Name28c">#REF!</definedName>
    <definedName name="Name28d">#REF!</definedName>
    <definedName name="Name29a">#REF!</definedName>
    <definedName name="Name29b">#REF!</definedName>
    <definedName name="Name29c">#REF!</definedName>
    <definedName name="Name29d">#REF!</definedName>
    <definedName name="Name2a">#REF!</definedName>
    <definedName name="Name2b">#REF!</definedName>
    <definedName name="Name30a">#REF!</definedName>
    <definedName name="Name30b">#REF!</definedName>
    <definedName name="Name30c">#REF!</definedName>
    <definedName name="Name30d">#REF!</definedName>
    <definedName name="Name30e">#REF!</definedName>
    <definedName name="Name3a">'[18]Library Procedures'!$K$59</definedName>
    <definedName name="Name3b">'[18]Library Procedures'!$K$60</definedName>
    <definedName name="Name3c">#REF!</definedName>
    <definedName name="Name3d">#REF!</definedName>
    <definedName name="Name4a">#REF!</definedName>
    <definedName name="Name4b">#REF!</definedName>
    <definedName name="Name6a">#REF!</definedName>
    <definedName name="Name6b">#REF!</definedName>
    <definedName name="Name8a">#REF!</definedName>
    <definedName name="Name8b">#REF!</definedName>
    <definedName name="Name8c">#REF!</definedName>
    <definedName name="Name8d">#REF!</definedName>
    <definedName name="Name8e">#REF!</definedName>
    <definedName name="Name8f">#REF!</definedName>
    <definedName name="Name8g">#REF!</definedName>
    <definedName name="Name9a">#REF!</definedName>
    <definedName name="Name9b">#REF!</definedName>
    <definedName name="Name9c">#REF!</definedName>
    <definedName name="NATIONAL_ADHESIVES_CO._LTD." localSheetId="0">#REF!</definedName>
    <definedName name="NATIONAL_ADHESIVES_CO._LTD.">#REF!</definedName>
    <definedName name="NATIONAL_STARCH" localSheetId="0">'[4]B-105'!#REF!</definedName>
    <definedName name="NATIONAL_STARCH">'[4]B-105'!#REF!</definedName>
    <definedName name="NATIONAL_STARCH_AND_CHEMICAL" localSheetId="0">#REF!</definedName>
    <definedName name="NATIONAL_STARCH_AND_CHEMICAL">#REF!</definedName>
    <definedName name="ne" localSheetId="0">'ไทย2-3'!ne</definedName>
    <definedName name="ne" localSheetId="4">ไทย9!ne</definedName>
    <definedName name="ne">ไทย9!ne</definedName>
    <definedName name="NEOMAT_CO._LTD.">"NEOMAT CO.,LTD."</definedName>
    <definedName name="NEW">#REF!</definedName>
    <definedName name="NN">#REF!</definedName>
    <definedName name="NO">#REF!</definedName>
    <definedName name="Notes_payable">[5]Scoping!$G$31</definedName>
    <definedName name="NSProjectionMethodIndex">'[19]Non-Statistical Sampling Master'!$C$63</definedName>
    <definedName name="NSRequiredLevelOfEvidenceItems">'[19]Non-Statistical Sampling Master'!$C$50:$C$53</definedName>
    <definedName name="NSTargetedTestingItems">'[19]Two Step Revenue Testing Master'!$E$47</definedName>
    <definedName name="Num_Pmt_Per_Year" localSheetId="0">#REF!</definedName>
    <definedName name="Num_Pmt_Per_Year">#REF!</definedName>
    <definedName name="Number_of_Payments" localSheetId="0">MATCH(0.01,'ไทย2-3'!End_Bal,-1)+1</definedName>
    <definedName name="Number_of_Payments" localSheetId="4">MATCH(0.01,End_Bal,-1)+1</definedName>
    <definedName name="Number_of_Payments">MATCH(0.01,End_Bal,-1)+1</definedName>
    <definedName name="nut" hidden="1">[20]A!#REF!</definedName>
    <definedName name="O" localSheetId="0">#REF!</definedName>
    <definedName name="O">#REF!</definedName>
    <definedName name="Omnova_Solutions">'[4]B-105'!#REF!</definedName>
    <definedName name="OO">#REF!</definedName>
    <definedName name="ORIENTAL_WEAVERS_CO.">'[4]B-105'!#REF!</definedName>
    <definedName name="P">#REF!</definedName>
    <definedName name="P.D.P._Trading">#REF!</definedName>
    <definedName name="P.T.CLASSIC_PRIMA_CARPET_INDUSTRIES">'[4]B-105'!#REF!</definedName>
    <definedName name="P_N_C_Chemical">#REF!</definedName>
    <definedName name="pa" localSheetId="0">'ไทย2-3'!pa</definedName>
    <definedName name="pa" localSheetId="4">ไทย9!pa</definedName>
    <definedName name="pa">ไทย9!pa</definedName>
    <definedName name="Pacific_Carpet_co._ltd." localSheetId="0">#REF!</definedName>
    <definedName name="Pacific_Carpet_co._ltd.">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ables">[5]Scoping!$G$29</definedName>
    <definedName name="Payment_Date" localSheetId="0">DATE(YEAR(Loan_Start),MONTH(Loan_Start)+Payment_Number,DAY(Loan_Start))</definedName>
    <definedName name="Payment_Date" localSheetId="4">DATE(YEAR(Loan_Start),MONTH(Loan_Start)+Payment_Number,DAY(Loan_Start))</definedName>
    <definedName name="Payment_Date">DATE(YEAR(Loan_Start),MONTH(Loan_Start)+Payment_Number,DAY(Loan_Start))</definedName>
    <definedName name="PC" localSheetId="0">#REF!</definedName>
    <definedName name="PC">#REF!</definedName>
    <definedName name="PCC" localSheetId="0">#REF!</definedName>
    <definedName name="PCC">#REF!</definedName>
    <definedName name="PD" localSheetId="0">#REF!</definedName>
    <definedName name="PD">#REF!</definedName>
    <definedName name="PDD">#REF!</definedName>
    <definedName name="PENANG_THAI_RATTAN_LTD._PART.">#REF!</definedName>
    <definedName name="PERIOD_END" localSheetId="0">'[8]Financial ratio'!#REF!</definedName>
    <definedName name="PERIOD_END">'[8]Financial ratio'!#REF!</definedName>
    <definedName name="PERMA_FLEX_CO._LTD." localSheetId="0">#REF!</definedName>
    <definedName name="PERMA_FLEX_CO._LTD.">#REF!</definedName>
    <definedName name="Philippine_Carpet" localSheetId="0">'[4]B-105'!#REF!</definedName>
    <definedName name="Philippine_Carpet">'[4]B-105'!#REF!</definedName>
    <definedName name="PIE">'[19]Two Step Revenue Testing Master'!$C$87</definedName>
    <definedName name="Polestar_Trading" localSheetId="0">#REF!</definedName>
    <definedName name="Polestar_Trading">#REF!</definedName>
    <definedName name="POLYMER_INNOVATION_CO.__LTD." localSheetId="0">#REF!</definedName>
    <definedName name="POLYMER_INNOVATION_CO.__LTD.">#REF!</definedName>
    <definedName name="poonok">#N/A</definedName>
    <definedName name="Pornchira_2538" localSheetId="0">'[4]B-105'!#REF!</definedName>
    <definedName name="Pornchira_2538">'[4]B-105'!#REF!</definedName>
    <definedName name="PP" localSheetId="0">#REF!</definedName>
    <definedName name="PP">#REF!</definedName>
    <definedName name="PPC" localSheetId="0">#REF!</definedName>
    <definedName name="PPC">#REF!</definedName>
    <definedName name="PPD">#REF!</definedName>
    <definedName name="PPE">[5]Scoping!$G$24</definedName>
    <definedName name="PPM_Commercial" localSheetId="0">#REF!</definedName>
    <definedName name="PPM_Commercial">#REF!</definedName>
    <definedName name="PPP" localSheetId="0">#REF!</definedName>
    <definedName name="PPP">#REF!</definedName>
    <definedName name="Premier_Products" localSheetId="0">#REF!</definedName>
    <definedName name="Premier_Products">#REF!</definedName>
    <definedName name="PREPARED_BY" localSheetId="0">'[8]Financial ratio'!#REF!</definedName>
    <definedName name="PREPARED_BY">'[8]Financial ratio'!#REF!</definedName>
    <definedName name="PREPARED_DATE" localSheetId="0">'[8]Financial ratio'!#REF!</definedName>
    <definedName name="PREPARED_DATE">'[8]Financial ratio'!#REF!</definedName>
    <definedName name="Princ" localSheetId="0">#REF!</definedName>
    <definedName name="Princ">#REF!</definedName>
    <definedName name="_xlnm.Print_Area">#REF!</definedName>
    <definedName name="Print_Area_MI">[21]Detail!#REF!</definedName>
    <definedName name="Print_Area_Reset" localSheetId="0">OFFSET(Full_Print,0,0,'ไทย2-3'!Last_Row)</definedName>
    <definedName name="Print_Area_Reset" localSheetId="4">OFFSET(Full_Print,0,0,ไทย9!Last_Row)</definedName>
    <definedName name="Print_Area_Reset">OFFSET(Full_Print,0,0,Last_Row)</definedName>
    <definedName name="_xlnm.Print_Titles">#REF!</definedName>
    <definedName name="Print_Titles_MI">#REF!</definedName>
    <definedName name="Prior_Company__Singapore">'[4]B-105'!#REF!</definedName>
    <definedName name="Proc1">#REF!</definedName>
    <definedName name="Proc10">#REF!</definedName>
    <definedName name="Proc11">#REF!</definedName>
    <definedName name="Proc12">#REF!</definedName>
    <definedName name="Proc13">#REF!</definedName>
    <definedName name="Proc14">#REF!</definedName>
    <definedName name="Proc15">#REF!</definedName>
    <definedName name="Proc16">#REF!</definedName>
    <definedName name="Proc17">#REF!</definedName>
    <definedName name="Proc18">#REF!</definedName>
    <definedName name="Proc19">#REF!</definedName>
    <definedName name="Proc2">#REF!</definedName>
    <definedName name="Proc20">#REF!</definedName>
    <definedName name="Proc21">#REF!</definedName>
    <definedName name="Proc22">#REF!</definedName>
    <definedName name="Proc23">#REF!</definedName>
    <definedName name="Proc24">#REF!</definedName>
    <definedName name="Proc25">#REF!</definedName>
    <definedName name="Proc26">#REF!</definedName>
    <definedName name="Proc27">#REF!</definedName>
    <definedName name="Proc28">#REF!</definedName>
    <definedName name="Proc29">#REF!</definedName>
    <definedName name="Proc3">#REF!</definedName>
    <definedName name="Proc30">#REF!</definedName>
    <definedName name="Proc4">#REF!</definedName>
    <definedName name="Proc5">#REF!</definedName>
    <definedName name="Proc6">#REF!</definedName>
    <definedName name="Proc7">#REF!</definedName>
    <definedName name="Proc8">#REF!</definedName>
    <definedName name="Proc9">#REF!</definedName>
    <definedName name="Produra_Paint" localSheetId="0">#REF!</definedName>
    <definedName name="Produra_Paint">#REF!</definedName>
    <definedName name="PSI" localSheetId="0">#REF!</definedName>
    <definedName name="PSI">#REF!</definedName>
    <definedName name="Ptex_co._ltd." localSheetId="0">#REF!</definedName>
    <definedName name="Ptex_co._ltd.">#REF!</definedName>
    <definedName name="Q">#REF!</definedName>
    <definedName name="QQ">#REF!</definedName>
    <definedName name="QQQ">#REF!</definedName>
    <definedName name="R.J._London_Chem._Ind.">'[4]B-105'!#REF!</definedName>
    <definedName name="R.J.LONDON_CHEMICALS_INDUSTRIES_CO._LTD.">#REF!</definedName>
    <definedName name="ra" localSheetId="0">'ไทย2-3'!ra</definedName>
    <definedName name="ra" localSheetId="4">ไทย9!ra</definedName>
    <definedName name="ra">ไทย9!ra</definedName>
    <definedName name="RAJA_UCHINO_CO._LTD." localSheetId="0">#REF!</definedName>
    <definedName name="RAJA_UCHINO_CO._LTD.">#REF!</definedName>
    <definedName name="RationaleCommentBoxb">#REF!</definedName>
    <definedName name="RationaleTextBoxb">#REF!</definedName>
    <definedName name="Receivables">[5]Scoping!$G$21</definedName>
    <definedName name="RecnPage1" localSheetId="0">#REF!</definedName>
    <definedName name="RecnPage1">#REF!</definedName>
    <definedName name="repax">'[14]AGING LOCAL'!#REF!</definedName>
    <definedName name="Repax_Construction" localSheetId="0">#REF!</definedName>
    <definedName name="Repax_Construction">#REF!</definedName>
    <definedName name="Revenue">[5]Scoping!$G$33</definedName>
    <definedName name="RMCOptions">"*010000000000000"</definedName>
    <definedName name="RPSC_CHEMICAL_CO._LTD.">#REF!</definedName>
    <definedName name="RR">#REF!</definedName>
    <definedName name="rty" localSheetId="0">'ไทย2-3'!rty</definedName>
    <definedName name="rty" localSheetId="4">ไทย9!rty</definedName>
    <definedName name="rty">ไทย9!rty</definedName>
    <definedName name="RUBRICK_THAI_CO._LTD." localSheetId="0">'[4]B-105'!#REF!</definedName>
    <definedName name="RUBRICK_THAI_CO._LTD.">'[4]B-105'!#REF!</definedName>
    <definedName name="s" localSheetId="0">'[4]B-105'!#REF!</definedName>
    <definedName name="s">'[4]B-105'!#REF!</definedName>
    <definedName name="S.A.P._Paint___Chemical" localSheetId="0">'[4]B-105'!#REF!</definedName>
    <definedName name="S.A.P._Paint___Chemical">'[4]B-105'!#REF!</definedName>
    <definedName name="S.A.P._PAINT___CHEMICAL_CO._LTD.">'[4]B-105'!#REF!</definedName>
    <definedName name="S.K.COLOR___CHEMICALS_LIMITED_PARTNERSHIP">#REF!</definedName>
    <definedName name="S.P.TEXTURE_PAINT_CO._LTD.">#REF!</definedName>
    <definedName name="S.PACK___PRINT_PUBLIC_COMPANY_LIMITED">"S.PACK PRINT PUBLIC COMPANY LIMITED"</definedName>
    <definedName name="Sabpantawee">'[4]B-105'!#REF!</definedName>
    <definedName name="SAHAKIT_WISARN_CO._LTD.">#REF!</definedName>
    <definedName name="SALARY_FIRST_DAY">'[22]Employee List'!$H$1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>#REF!</definedName>
    <definedName name="Search">#REF!</definedName>
    <definedName name="Sefco_Chemical_2001">#REF!</definedName>
    <definedName name="SHANGHAI_PAINTS_AND_HARDWARE_LTD.">#REF!</definedName>
    <definedName name="sheet">#REF!</definedName>
    <definedName name="SIAM_EXCEL_POLYTECH_CO._LTD.">#REF!</definedName>
    <definedName name="Siam_Paint_Industry">#REF!</definedName>
    <definedName name="SIAM_SPONG_FOAM_CO._LTD.">#REF!</definedName>
    <definedName name="Sicpa__Thailand">#REF!</definedName>
    <definedName name="SIKA" localSheetId="0">'[4]B-105'!#REF!</definedName>
    <definedName name="SIKA">'[4]B-105'!#REF!</definedName>
    <definedName name="Sika__Thailand">#REF!</definedName>
    <definedName name="Silicone_Coating" localSheetId="0">'[4]B-105'!#REF!</definedName>
    <definedName name="Silicone_Coating">'[4]B-105'!#REF!</definedName>
    <definedName name="sld">#REF!</definedName>
    <definedName name="SOMBOON_SCREEN_CO._LTD." localSheetId="0">'[4]B-105'!#REF!</definedName>
    <definedName name="SOMBOON_SCREEN_CO._LTD.">'[4]B-105'!#REF!</definedName>
    <definedName name="Spec">#REF!</definedName>
    <definedName name="SS">#REF!</definedName>
    <definedName name="star" localSheetId="0">'[4]B-105'!#REF!</definedName>
    <definedName name="star">'[4]B-105'!#REF!</definedName>
    <definedName name="Star_Carpet_co._ltd.">#REF!</definedName>
    <definedName name="Star_Tech_Che.">#REF!</definedName>
    <definedName name="Start">#REF!</definedName>
    <definedName name="StartCode">#REF!</definedName>
    <definedName name="StartDate" localSheetId="0">'[12]CASH FLOW'!$D$5</definedName>
    <definedName name="StartDate">'[13]CASH FLOW'!$D$5</definedName>
    <definedName name="SU">'[14]AGING LOCAL'!#REF!</definedName>
    <definedName name="SUBPANTAVEE_CO._LTD." localSheetId="0">#REF!</definedName>
    <definedName name="SUBPANTAVEE_CO._LTD.">#REF!</definedName>
    <definedName name="SubProcedure10b">#REF!</definedName>
    <definedName name="SubProcedure10d">#REF!</definedName>
    <definedName name="SubProcedure11">#REF!</definedName>
    <definedName name="SubProcedure18a">#REF!</definedName>
    <definedName name="SubProcedure18b">#REF!</definedName>
    <definedName name="SubProcedure25b">#REF!</definedName>
    <definedName name="SubProcedure28b">#REF!</definedName>
    <definedName name="SubProcedure29b">#REF!</definedName>
    <definedName name="SubProcedure30c">#REF!</definedName>
    <definedName name="SubProcedure3b">#REF!</definedName>
    <definedName name="SubProcedure9">#REF!</definedName>
    <definedName name="Superior_Construction_C." localSheetId="0">#REF!</definedName>
    <definedName name="Superior_Construction_C.">#REF!</definedName>
    <definedName name="Syntec_Quality" localSheetId="0">'[4]B-105'!#REF!</definedName>
    <definedName name="Syntec_Quality">'[4]B-105'!#REF!</definedName>
    <definedName name="T" localSheetId="0">#REF!</definedName>
    <definedName name="T">#REF!</definedName>
    <definedName name="T.A.T.C." localSheetId="0">#REF!</definedName>
    <definedName name="T.A.T.C.">#REF!</definedName>
    <definedName name="T.R.Y_INTERNATIONAL_CO._LTD.">#REF!</definedName>
    <definedName name="tam" localSheetId="0">'ไทย2-3'!tam</definedName>
    <definedName name="tam" localSheetId="4">ไทย9!tam</definedName>
    <definedName name="tam">ไทย9!tam</definedName>
    <definedName name="TANG_TIHUA_HENG_CO._LTD." localSheetId="0">'[4]B-105'!#REF!</definedName>
    <definedName name="TANG_TIHUA_HENG_CO._LTD.">'[4]B-105'!#REF!</definedName>
    <definedName name="Taxes">[5]Scoping!$G$32</definedName>
    <definedName name="TEST0" localSheetId="0">#REF!</definedName>
    <definedName name="TEST0">#REF!</definedName>
    <definedName name="TEST1" localSheetId="0">#REF!</definedName>
    <definedName name="TEST1">#REF!</definedName>
    <definedName name="TEST10" localSheetId="0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ingPerfCommentBoxa">#REF!</definedName>
    <definedName name="TestingPerfCommentBoxb">#REF!</definedName>
    <definedName name="TestingPerfTextBoxb">#REF!</definedName>
    <definedName name="TESTKEYS">#REF!</definedName>
    <definedName name="TESTVKEY">#REF!</definedName>
    <definedName name="TextBox10">#REF!</definedName>
    <definedName name="TextBox10c">#REF!</definedName>
    <definedName name="TextBox10g">#REF!</definedName>
    <definedName name="TextBox11a">#REF!</definedName>
    <definedName name="TextBox12">#REF!</definedName>
    <definedName name="TextBox13">#REF!</definedName>
    <definedName name="TextBox14a">#REF!</definedName>
    <definedName name="TextBox15">#REF!</definedName>
    <definedName name="TextBox15a">#REF!</definedName>
    <definedName name="TextBox16a">#REF!</definedName>
    <definedName name="TextBox16b">#REF!</definedName>
    <definedName name="TextBox16c">#REF!</definedName>
    <definedName name="TextBox16d">#REF!</definedName>
    <definedName name="TextBox16e">#REF!</definedName>
    <definedName name="TextBox16f">#REF!</definedName>
    <definedName name="TextBox16g">#REF!</definedName>
    <definedName name="TextBox16h">#REF!</definedName>
    <definedName name="TextBox16i">#REF!</definedName>
    <definedName name="TextBox17">#REF!</definedName>
    <definedName name="TextBox17a">#REF!</definedName>
    <definedName name="TextBox17b">#REF!</definedName>
    <definedName name="TextBox19c">#REF!</definedName>
    <definedName name="TextBox1a">#REF!</definedName>
    <definedName name="TextBox1b">#REF!</definedName>
    <definedName name="TextBox20a">#REF!</definedName>
    <definedName name="Textbox20b">#REF!</definedName>
    <definedName name="Textbox20c">#REF!</definedName>
    <definedName name="Textbox20d">#REF!</definedName>
    <definedName name="Textbox20e">#REF!</definedName>
    <definedName name="TextBox21a">#REF!</definedName>
    <definedName name="TextBox21b">#REF!</definedName>
    <definedName name="TextBox21c">#REF!</definedName>
    <definedName name="TextBox22">#REF!</definedName>
    <definedName name="TextBox22j">#REF!</definedName>
    <definedName name="TextBox23b">#REF!</definedName>
    <definedName name="TextBox24">#REF!</definedName>
    <definedName name="TextBox25">#REF!</definedName>
    <definedName name="TextBox25d">#REF!</definedName>
    <definedName name="TextBox26">#REF!</definedName>
    <definedName name="TextBox26c">#REF!</definedName>
    <definedName name="TextBox27b">#REF!</definedName>
    <definedName name="TextBox28">#REF!</definedName>
    <definedName name="TextBox28d">#REF!</definedName>
    <definedName name="TextBox29b">#REF!</definedName>
    <definedName name="TextBox29d">#REF!</definedName>
    <definedName name="TextBox2b">#REF!</definedName>
    <definedName name="TextBox30c">#REF!</definedName>
    <definedName name="TextBox30e">#REF!</definedName>
    <definedName name="TextBox3d">#REF!</definedName>
    <definedName name="TextBox4b">#REF!</definedName>
    <definedName name="TextBox6b">#REF!</definedName>
    <definedName name="TextBox8a">#REF!</definedName>
    <definedName name="TextBox8b">#REF!</definedName>
    <definedName name="TextBox8c">#REF!</definedName>
    <definedName name="TextBox8d">#REF!</definedName>
    <definedName name="TextBox8e">#REF!</definedName>
    <definedName name="TextBox8f">#REF!</definedName>
    <definedName name="TextBox9a">#REF!</definedName>
    <definedName name="TextRefCopy1">#REF!</definedName>
    <definedName name="TextRefCopy14">#REF!</definedName>
    <definedName name="TextRefCopy57">'[23]I-203'!#REF!</definedName>
    <definedName name="TextRefCopyRangeCount">1</definedName>
    <definedName name="thai">#REF!</definedName>
    <definedName name="THAI_DNT_PAINT_MFG._CO._LTD.">#REF!</definedName>
    <definedName name="THAI_DO_NO___GEN_GEN_CO._LTD.">#REF!</definedName>
    <definedName name="Thai_Innovation_Chemical">#REF!</definedName>
    <definedName name="THAI_PACIFIC_PAINT">'[4]B-105'!#REF!</definedName>
    <definedName name="THANABUN_CHEMICAL_CO._LTD.">#REF!</definedName>
    <definedName name="THE_FASTER_PAINT__THAILAND__CO._LTD.">#REF!</definedName>
    <definedName name="Theptawee_Coating">#REF!</definedName>
    <definedName name="Tiansin_Carpet_Industry">'[4]B-105'!#REF!</definedName>
    <definedName name="To">#REF!</definedName>
    <definedName name="TO_YO_INK__THAILAND__CO._LTD.">#REF!</definedName>
    <definedName name="Total_Interest">#REF!</definedName>
    <definedName name="Total_Pay">#REF!</definedName>
    <definedName name="Total_Payment" localSheetId="0">Scheduled_Payment+Extra_Payment</definedName>
    <definedName name="Total_Payment" localSheetId="4">Scheduled_Payment+Extra_Payment</definedName>
    <definedName name="Total_Payment">Scheduled_Payment+Extra_Payment</definedName>
    <definedName name="TotalFound" localSheetId="0">#REF!</definedName>
    <definedName name="TotalFound">#REF!</definedName>
    <definedName name="TR">'[24]Rules Sev Pay'!$B$29:$B$30</definedName>
    <definedName name="TRIVITH_SUPPLY_CO._LTD." localSheetId="0">#REF!</definedName>
    <definedName name="TRIVITH_SUPPLY_CO._LTD.">#REF!</definedName>
    <definedName name="tSelect" localSheetId="0">#REF!</definedName>
    <definedName name="tSelect">#REF!</definedName>
    <definedName name="TT" localSheetId="0">#REF!</definedName>
    <definedName name="TT">#REF!</definedName>
    <definedName name="TTDesiredLevelOfEvidenceItems">'[19]Global Data'!$B$92:$B$95</definedName>
    <definedName name="TwoStepMisstatementIdentified">'[19]Two Step Revenue Testing Master'!$C$85</definedName>
    <definedName name="TwoStepTolerableEstMisstmtCalc">'[19]Two Step Revenue Testing Master'!$T$45</definedName>
    <definedName name="U" localSheetId="0">#REF!</definedName>
    <definedName name="U">#REF!</definedName>
    <definedName name="U.R._CHEMICAL_CO._LTD." localSheetId="0">#REF!</definedName>
    <definedName name="U.R._CHEMICAL_CO._LTD.">#REF!</definedName>
    <definedName name="U___LAND_CO._LTD." localSheetId="0">#REF!</definedName>
    <definedName name="U___LAND_CO._LTD.">#REF!</definedName>
    <definedName name="ULAND">#REF!</definedName>
    <definedName name="UNICRON_CHEMICALS_CO._LTD.">#REF!</definedName>
    <definedName name="URAI_PHANICH">'[4]B-105'!#REF!</definedName>
    <definedName name="URAI_PHANICH_CO._LTD.">#REF!</definedName>
    <definedName name="US">#REF!</definedName>
    <definedName name="UU">#REF!</definedName>
    <definedName name="V">#REF!</definedName>
    <definedName name="V.P.">'[4]B-105'!#REF!</definedName>
    <definedName name="V.P.HARDWARE_LTD._PART.">#REF!</definedName>
    <definedName name="VA" localSheetId="0">'ไทย2-3'!VA</definedName>
    <definedName name="VA" localSheetId="4">ไทย9!VA</definedName>
    <definedName name="VA">ไทย9!VA</definedName>
    <definedName name="Values_Entered" localSheetId="0">IF(Loan_Amount*Interest_Rate*Loan_Years*Loan_Start&gt;0,1,0)</definedName>
    <definedName name="Values_Entered" localSheetId="4">IF(Loan_Amount*Interest_Rate*Loan_Years*Loan_Start&gt;0,1,0)</definedName>
    <definedName name="Values_Entered">IF(Loan_Amount*Interest_Rate*Loan_Years*Loan_Start&gt;0,1,0)</definedName>
    <definedName name="vital5">'[11]Customize Your Invoice'!$E$15</definedName>
    <definedName name="VV" localSheetId="0">#REF!</definedName>
    <definedName name="VV">#REF!</definedName>
    <definedName name="VVV" localSheetId="0">#REF!</definedName>
    <definedName name="VVV">#REF!</definedName>
    <definedName name="W" localSheetId="0">#REF!</definedName>
    <definedName name="W">#REF!</definedName>
    <definedName name="wa" localSheetId="0">'ไทย2-3'!wa</definedName>
    <definedName name="wa" localSheetId="4">ไทย9!wa</definedName>
    <definedName name="wa">ไทย9!wa</definedName>
    <definedName name="WANCHAI_TRADING_LTD._PART." localSheetId="0">#REF!</definedName>
    <definedName name="WANCHAI_TRADING_LTD._PART.">#REF!</definedName>
    <definedName name="WINCO_SCREEN_CO._LTD." localSheetId="0">#REF!</definedName>
    <definedName name="WINCO_SCREEN_CO._LTD.">#REF!</definedName>
    <definedName name="Winson_Chemical" localSheetId="0">#REF!</definedName>
    <definedName name="Winson_Chemical">#REF!</definedName>
    <definedName name="x" localSheetId="0">{"'Eng (page2)'!$A$1:$D$52"}</definedName>
    <definedName name="x" localSheetId="4" hidden="1">{"'Eng (page2)'!$A$1:$D$52"}</definedName>
    <definedName name="x">{"'Eng (page2)'!$A$1:$D$52"}</definedName>
    <definedName name="y" localSheetId="0">'ไทย2-3'!y</definedName>
    <definedName name="y" localSheetId="4">ไทย9!y</definedName>
    <definedName name="y">ไทย9!y</definedName>
    <definedName name="Years___Months">[6]Summary!$B$17</definedName>
    <definedName name="YesNoNa">[5]Scoping!$G$2:$G$5</definedName>
    <definedName name="Ying_Chareon_Paint_Industry" localSheetId="0">#REF!</definedName>
    <definedName name="Ying_Chareon_Paint_Industry">#REF!</definedName>
    <definedName name="เงินเดือน" localSheetId="0">{"'Eng (page2)'!$A$1:$D$52"}</definedName>
    <definedName name="เงินเดือน" localSheetId="4" hidden="1">{"'Eng (page2)'!$A$1:$D$52"}</definedName>
    <definedName name="เงินเดือน">{"'Eng (page2)'!$A$1:$D$52"}</definedName>
    <definedName name="กฟะ19">#REF!</definedName>
    <definedName name="ค่าข้อมูลของการจ่ายเงินสด" localSheetId="0">OFFSET('ไทย2-3'!รายจ่ายเงินสดเริ่มต้น,,'ไทย2-3'!จุดข้อมูลรวม-1,1,-'ไทย2-3'!จุดข้อมูลรวม)</definedName>
    <definedName name="ค่าข้อมูลของการจ่ายเงินสด" localSheetId="4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OFFSET('ไทย2-3'!รายรับเงินสดเริ่มต้น,,'ไทย2-3'!จุดข้อมูลรวม-1,1,-'ไทย2-3'!จุดข้อมูลรวม)</definedName>
    <definedName name="ค่าข้อมูลของรายรับเงินสด" localSheetId="4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OFFSET('ไทย2-3'!สถานะเงินสดเริ่มต้น,,'ไทย2-3'!จุดข้อมูลรวม-1,1,-'ไทย2-3'!จุดข้อมูลรวม)</definedName>
    <definedName name="ค่าข้อมูลของสถานะเงินสด" localSheetId="4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จุดข้อมูลรวม" localSheetId="0">'[12]G-CF'!$K$26</definedName>
    <definedName name="จุดข้อมูลรวม">'[13]G-CF'!$K$26</definedName>
    <definedName name="บ้าน" localSheetId="0">#REF!</definedName>
    <definedName name="บ้าน">#REF!</definedName>
    <definedName name="ป้ายชื่อข้อมูล" localSheetId="0">OFFSET('ไทย2-3'!ป้ายชื่อข้อมูลเริ่มต้น,,'ไทย2-3'!จุดข้อมูลรวม-1,1,-'ไทย2-3'!จุดข้อมูลรวม)</definedName>
    <definedName name="ป้ายชื่อข้อมูล" localSheetId="4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ป้ายชื่อข้อมูลเริ่มต้น" localSheetId="0">[12]CF!$C$10</definedName>
    <definedName name="ป้ายชื่อข้อมูลเริ่มต้น">[13]CF!$C$10</definedName>
    <definedName name="ปีงบประมาณ" localSheetId="0">[12]CF!$R$3</definedName>
    <definedName name="ปีงบประมาณ">[13]CF!$R$3</definedName>
    <definedName name="ฟ31" localSheetId="0">#REF!</definedName>
    <definedName name="ฟ31">#REF!</definedName>
    <definedName name="ฟ80" localSheetId="0">#REF!</definedName>
    <definedName name="ฟ80">#REF!</definedName>
    <definedName name="ฟห" localSheetId="0">DATE(YEAR([0]!Loan_Start),MONTH([0]!Loan_Start)+Payment_Number,DAY([0]!Loan_Start))</definedName>
    <definedName name="ฟห">#N/A</definedName>
    <definedName name="ภงด1" localSheetId="0">'ไทย2-3'!ภงด1</definedName>
    <definedName name="ภงด1" localSheetId="4">ไทย9!ภงด1</definedName>
    <definedName name="ภงด1">ไทย9!ภงด1</definedName>
    <definedName name="รายจ่ายเงินสดเริ่มต้น" localSheetId="0">[12]!จ่ายออก[[#Totals],[Column2]]</definedName>
    <definedName name="รายจ่ายเงินสดเริ่มต้น">#REF!</definedName>
    <definedName name="รายรับเงินสดเริ่มต้น" localSheetId="0">[12]!รับเข้า[[#Totals],[Column2]]</definedName>
    <definedName name="รายรับเงินสดเริ่มต้น">#REF!</definedName>
    <definedName name="สถานะเงินสดเริ่มต้น" localSheetId="0">[12]CF!$C$15</definedName>
    <definedName name="สถานะเงินสดเริ่มต้น">[13]CF!$C$15</definedName>
    <definedName name="อ">'[4]Sale 2003'!#REF!</definedName>
    <definedName name="อ6?Fz" localSheetId="0">#REF!</definedName>
    <definedName name="อ6?Fz">#REF!</definedName>
  </definedNames>
  <calcPr calcId="152511"/>
</workbook>
</file>

<file path=xl/calcChain.xml><?xml version="1.0" encoding="utf-8"?>
<calcChain xmlns="http://schemas.openxmlformats.org/spreadsheetml/2006/main">
  <c r="G33" i="68" l="1"/>
  <c r="K33" i="68" l="1"/>
  <c r="G30" i="64" l="1"/>
  <c r="K70" i="68" l="1"/>
  <c r="S27" i="67" l="1"/>
  <c r="Q27" i="67"/>
  <c r="O27" i="67"/>
  <c r="M27" i="67"/>
  <c r="K27" i="67"/>
  <c r="I27" i="67"/>
  <c r="G27" i="67"/>
  <c r="E27" i="67"/>
  <c r="W29" i="66"/>
  <c r="U29" i="66"/>
  <c r="S29" i="66"/>
  <c r="Q29" i="66"/>
  <c r="O29" i="66"/>
  <c r="M29" i="66"/>
  <c r="K29" i="66"/>
  <c r="I29" i="66"/>
  <c r="G29" i="66"/>
  <c r="E29" i="66"/>
  <c r="Q20" i="67" l="1"/>
  <c r="O20" i="67"/>
  <c r="M20" i="67"/>
  <c r="K20" i="67"/>
  <c r="I20" i="67"/>
  <c r="G20" i="67"/>
  <c r="E20" i="67"/>
  <c r="S18" i="67"/>
  <c r="S17" i="67"/>
  <c r="S16" i="67"/>
  <c r="S15" i="67"/>
  <c r="U21" i="66"/>
  <c r="Q21" i="66"/>
  <c r="O21" i="66"/>
  <c r="M21" i="66"/>
  <c r="K21" i="66"/>
  <c r="I21" i="66"/>
  <c r="G21" i="66"/>
  <c r="E21" i="66"/>
  <c r="S19" i="66"/>
  <c r="W19" i="66" s="1"/>
  <c r="S18" i="66"/>
  <c r="W18" i="66" s="1"/>
  <c r="S17" i="66"/>
  <c r="W17" i="66" s="1"/>
  <c r="S16" i="66"/>
  <c r="S20" i="67" l="1"/>
  <c r="S21" i="66"/>
  <c r="W16" i="66"/>
  <c r="W21" i="66" s="1"/>
  <c r="M70" i="68" l="1"/>
  <c r="G70" i="68"/>
  <c r="I70" i="68"/>
  <c r="M52" i="65" l="1"/>
  <c r="K52" i="65"/>
  <c r="I52" i="65"/>
  <c r="G52" i="65"/>
  <c r="M43" i="65" l="1"/>
  <c r="M54" i="65" s="1"/>
  <c r="K43" i="65"/>
  <c r="K54" i="65" s="1"/>
  <c r="I43" i="65"/>
  <c r="I54" i="65" s="1"/>
  <c r="G43" i="65"/>
  <c r="G54" i="65" s="1"/>
  <c r="M43" i="64"/>
  <c r="M45" i="64" s="1"/>
  <c r="K43" i="64"/>
  <c r="K45" i="64" s="1"/>
  <c r="I43" i="64"/>
  <c r="I45" i="64" s="1"/>
  <c r="G43" i="64"/>
  <c r="G45" i="64" s="1"/>
  <c r="M77" i="68" l="1"/>
  <c r="I77" i="68"/>
  <c r="M16" i="68"/>
  <c r="M21" i="65"/>
  <c r="M14" i="65"/>
  <c r="I21" i="65"/>
  <c r="I14" i="65"/>
  <c r="M21" i="64"/>
  <c r="M14" i="64"/>
  <c r="I21" i="64"/>
  <c r="I14" i="64"/>
  <c r="J80" i="69"/>
  <c r="J72" i="69"/>
  <c r="A108" i="69"/>
  <c r="P100" i="69"/>
  <c r="P103" i="69" s="1"/>
  <c r="N100" i="69"/>
  <c r="N103" i="69" s="1"/>
  <c r="L100" i="69"/>
  <c r="L103" i="69" s="1"/>
  <c r="J100" i="69"/>
  <c r="J103" i="69" s="1"/>
  <c r="P80" i="69"/>
  <c r="N80" i="69"/>
  <c r="L80" i="69"/>
  <c r="P72" i="69"/>
  <c r="N72" i="69"/>
  <c r="L72" i="69"/>
  <c r="H67" i="69"/>
  <c r="A56" i="69"/>
  <c r="A54" i="69"/>
  <c r="P36" i="69"/>
  <c r="N36" i="69"/>
  <c r="L36" i="69"/>
  <c r="J36" i="69"/>
  <c r="P22" i="69"/>
  <c r="N22" i="69"/>
  <c r="L22" i="69"/>
  <c r="J22" i="69"/>
  <c r="H19" i="69"/>
  <c r="I23" i="65" l="1"/>
  <c r="I30" i="65" s="1"/>
  <c r="I33" i="65" s="1"/>
  <c r="I56" i="65" s="1"/>
  <c r="I78" i="65" s="1"/>
  <c r="M23" i="64"/>
  <c r="M30" i="64" s="1"/>
  <c r="M33" i="64" s="1"/>
  <c r="M47" i="64" s="1"/>
  <c r="M71" i="64" s="1"/>
  <c r="M23" i="65"/>
  <c r="M30" i="65" s="1"/>
  <c r="M33" i="65" s="1"/>
  <c r="P38" i="69"/>
  <c r="J82" i="69"/>
  <c r="J105" i="69" s="1"/>
  <c r="L82" i="69"/>
  <c r="L105" i="69" s="1"/>
  <c r="N82" i="69"/>
  <c r="N105" i="69" s="1"/>
  <c r="L38" i="69"/>
  <c r="P82" i="69"/>
  <c r="P105" i="69" s="1"/>
  <c r="I23" i="64"/>
  <c r="I30" i="64" s="1"/>
  <c r="I33" i="64" s="1"/>
  <c r="I47" i="64" s="1"/>
  <c r="M65" i="64"/>
  <c r="N38" i="69"/>
  <c r="J38" i="69"/>
  <c r="I9" i="68" l="1"/>
  <c r="I33" i="68" s="1"/>
  <c r="I37" i="68" s="1"/>
  <c r="I79" i="68" s="1"/>
  <c r="I84" i="68" s="1"/>
  <c r="I72" i="65"/>
  <c r="M56" i="65"/>
  <c r="M78" i="65" s="1"/>
  <c r="M9" i="68"/>
  <c r="M33" i="68" s="1"/>
  <c r="M37" i="68" s="1"/>
  <c r="M79" i="68" s="1"/>
  <c r="M84" i="68" s="1"/>
  <c r="M72" i="65"/>
  <c r="I71" i="64"/>
  <c r="I65" i="64"/>
  <c r="E13" i="68"/>
  <c r="G77" i="68" l="1"/>
  <c r="K77" i="68"/>
  <c r="A63" i="65" l="1"/>
  <c r="K21" i="65"/>
  <c r="G21" i="65"/>
  <c r="K14" i="65"/>
  <c r="G14" i="65"/>
  <c r="K21" i="64"/>
  <c r="G21" i="64"/>
  <c r="K14" i="64"/>
  <c r="G14" i="64"/>
  <c r="G33" i="64" l="1"/>
  <c r="G47" i="64" s="1"/>
  <c r="K23" i="64"/>
  <c r="K30" i="64" s="1"/>
  <c r="K33" i="64" s="1"/>
  <c r="K47" i="64" s="1"/>
  <c r="G23" i="65"/>
  <c r="G30" i="65" s="1"/>
  <c r="K23" i="65"/>
  <c r="K30" i="65" s="1"/>
  <c r="K33" i="65" l="1"/>
  <c r="K56" i="65" s="1"/>
  <c r="K37" i="68"/>
  <c r="K79" i="68" s="1"/>
  <c r="K84" i="68" s="1"/>
  <c r="G33" i="65"/>
  <c r="G56" i="65" s="1"/>
  <c r="G37" i="68"/>
  <c r="G71" i="64"/>
  <c r="G65" i="64"/>
  <c r="K65" i="64"/>
  <c r="K71" i="64"/>
  <c r="G79" i="68" l="1"/>
  <c r="G84" i="68" s="1"/>
  <c r="K72" i="65"/>
  <c r="G72" i="65"/>
  <c r="G78" i="65"/>
  <c r="K78" i="65"/>
</calcChain>
</file>

<file path=xl/sharedStrings.xml><?xml version="1.0" encoding="utf-8"?>
<sst xmlns="http://schemas.openxmlformats.org/spreadsheetml/2006/main" count="518" uniqueCount="207">
  <si>
    <t>เงินสดและรายการเทียบเท่าเงินสด</t>
  </si>
  <si>
    <t>สินทรัพย์หมุนเวียน</t>
  </si>
  <si>
    <t>งบแสดงฐานะการเงิน</t>
  </si>
  <si>
    <t xml:space="preserve">หมายเหตุ </t>
  </si>
  <si>
    <t>สินทรัพย์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</si>
  <si>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</si>
  <si>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</si>
  <si>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</si>
  <si>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</si>
  <si>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</si>
  <si>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</si>
  <si>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</t>
  </si>
  <si>
    <t>ทุนที่ออกและชำระแล้ว</t>
  </si>
  <si>
    <t>รายได้จากการให้บริการ</t>
  </si>
  <si>
    <t>ดอกเบี้ยรับ</t>
  </si>
  <si>
    <t>รายได้อื่น</t>
  </si>
  <si>
    <t>ต้นทุนการให้บริการ</t>
  </si>
  <si>
    <t>ค่าใช้จ่ายในการขาย</t>
  </si>
  <si>
    <t>ค่าใช้จ่ายในการบริหาร</t>
  </si>
  <si>
    <t>รวมส่วนของ</t>
  </si>
  <si>
    <t>กระแสเงินสดจากกิจกรรมดำเนินงาน</t>
  </si>
  <si>
    <t>รายการปรับปรุง</t>
  </si>
  <si>
    <t>จ่ายภาษีเงินได้</t>
  </si>
  <si>
    <t>กระแสเงินสดจากกิจกรรมลงทุน</t>
  </si>
  <si>
    <t>เงินสดและรายการเทียบเท่าเงินสดต้นงวด</t>
  </si>
  <si>
    <t>บาท</t>
  </si>
  <si>
    <t>งบกำไรขาดทุนเบ็ดเสร็จ (ยังไม่ได้ตรวจสอบ)</t>
  </si>
  <si>
    <t>ค่าใช้จ่ายภาษีเงินได้</t>
  </si>
  <si>
    <t>ทุนที่ออกและ</t>
  </si>
  <si>
    <t>ชำระแล้ว</t>
  </si>
  <si>
    <t>งบกระแสเงินสด (ยังไม่ได้ตรวจสอบ)</t>
  </si>
  <si>
    <t>การเปลี่ยนแปลงของเงินทุนหมุนเวียน</t>
  </si>
  <si>
    <t>เจ้าหนี้การค้าและเจ้าหนี้อื่น</t>
  </si>
  <si>
    <t>หมายเหตุ</t>
  </si>
  <si>
    <t>รวมต้นทุน</t>
  </si>
  <si>
    <t>31 ธันวาคม</t>
  </si>
  <si>
    <t>ทุนจดทะเบียน</t>
  </si>
  <si>
    <t>ยังไม่ได้ตรวจสอบ</t>
  </si>
  <si>
    <t>ตรวจสอบแล้ว</t>
  </si>
  <si>
    <t>เงินสดและรายการเทียบเท่าเงินสดสิ้นงวด</t>
  </si>
  <si>
    <t>ต้นทุนทางการเงิน</t>
  </si>
  <si>
    <t>สินค้าคงเหลือ - สุทธิ</t>
  </si>
  <si>
    <t>รายได้จากการบริหารศิลปิน</t>
  </si>
  <si>
    <t>รายได้ค่าโฆษณา</t>
  </si>
  <si>
    <t>ต้นทุนการโฆษณา</t>
  </si>
  <si>
    <t>ต้นทุนการบริหารศิลปิน</t>
  </si>
  <si>
    <t>กำไรขาดทุนเบ็ดเสร็จอื่น</t>
  </si>
  <si>
    <t>รวม</t>
  </si>
  <si>
    <t xml:space="preserve">ค่าเสื่อมราคา </t>
  </si>
  <si>
    <t>เงินสดจ่ายเพื่อซื้อโปรแกรมคอมพิวเตอร์</t>
  </si>
  <si>
    <t>สินทรัพย์ภาษีเงินได้รอการตัดบัญชี</t>
  </si>
  <si>
    <t>จ่ายดอกเบี้ย</t>
  </si>
  <si>
    <t>กระแสเงินสดจากกิจกรรมจัดหาเงิน</t>
  </si>
  <si>
    <t>เงินสดจ่ายเพื่อซื้ออสังหาริมทรัพย์เพื่อการลงทุน</t>
  </si>
  <si>
    <t>ลูกหนี้การค้าและลูกหนี้อื่น - สุทธิ</t>
  </si>
  <si>
    <t>โปรแกรมคอมพิวเตอร์ - สุทธิ</t>
  </si>
  <si>
    <t>ทุนสำรองตามกฎหมาย</t>
  </si>
  <si>
    <t>บริษัท ทีวี ธันเดอร์ จำกัด (มหาชน)</t>
  </si>
  <si>
    <t>ข้อมูลทางการเงินรวม</t>
  </si>
  <si>
    <t>หนี้สินภาษีเงินได้รอการตัดบัญชี</t>
  </si>
  <si>
    <t xml:space="preserve">หุ้นสามัญจำนวน 800,000,000 หุ้น </t>
  </si>
  <si>
    <t>รวมรายได้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</si>
  <si>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</si>
  <si>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ส่วนเกินทุน</t>
  </si>
  <si>
    <t>เงินลงทุนเผื่อขาย</t>
  </si>
  <si>
    <t>กำไรเบ็ดเสร็จรวมสำหรับงวด</t>
  </si>
  <si>
    <t>สินทรัพย์หมุนเวียนอื่น</t>
  </si>
  <si>
    <t>ทุนเรือนหุ้น</t>
  </si>
  <si>
    <t xml:space="preserve">เงินสดจ่ายเพื่อซื้อที่ดิน อาคารและอุปกรณ์ </t>
  </si>
  <si>
    <t>ส่วนเกินมูลค่าหุ้นสามัญ</t>
  </si>
  <si>
    <t>หุ้นสามัญ</t>
  </si>
  <si>
    <t>ส่วนเกินมูลค่า</t>
  </si>
  <si>
    <t>ขาดทุนจากการตัดจำหน่ายโปรแกรมคอมพิวเตอร์</t>
  </si>
  <si>
    <t>กำไรขั้นต้น</t>
  </si>
  <si>
    <t>กำไรสุทธิสำหรับงวด</t>
  </si>
  <si>
    <t>กำไรต่อหุ้นขั้นพื้นฐาน</t>
  </si>
  <si>
    <t>กำไรก่อนค่าใช้จ่ายภาษีเงินได้</t>
  </si>
  <si>
    <t>พ.ศ. 2559</t>
  </si>
  <si>
    <t>รวมสินทรัพย์หมุนเวียน</t>
  </si>
  <si>
    <t>ที่ดิน อาคารและอุปกรณ์ - สุทธิ</t>
  </si>
  <si>
    <t>รวมสินทรัพย์</t>
  </si>
  <si>
    <t xml:space="preserve">                                  กรรมการ ______________________________________________</t>
  </si>
  <si>
    <t xml:space="preserve">                                                                                 (นางภัทรภร  วรรณภิญโญ)</t>
  </si>
  <si>
    <t xml:space="preserve">                                วันที่ ___________________________________________________</t>
  </si>
  <si>
    <t>หนี้สินหมุนเวียนอื่น</t>
  </si>
  <si>
    <t>รวมหนี้สินหมุนเวียน</t>
  </si>
  <si>
    <t>รวมหนี้สินไม่หมุนเวียน</t>
  </si>
  <si>
    <t>ยอดคงเหลือต้นงวด ณ วันที่ 1 มกราคม พ.ศ. 2559</t>
  </si>
  <si>
    <t xml:space="preserve">หุ้นสามัญจำนวน 1,000,000,000 หุ้น </t>
  </si>
  <si>
    <t>เงินปันผลรับ</t>
  </si>
  <si>
    <t>เงินสดจ่ายเพื่อซื้อเงินลงทุนในหลักทรัพย์เผื่อขาย</t>
  </si>
  <si>
    <t>เงินสดรับจากการขายเงินลงทุนในหลักทรัพย์เผื่อขาย</t>
  </si>
  <si>
    <r>
      <t xml:space="preserve">งบกำไรขาดทุนเบ็ดเสร็จ (ยังไม่ได้ตรวจสอบ) </t>
    </r>
    <r>
      <rPr>
        <sz val="12"/>
        <rFont val="Angsana New"/>
        <family val="1"/>
      </rPr>
      <t>(ต่อ)</t>
    </r>
  </si>
  <si>
    <t>30 กันยายน</t>
  </si>
  <si>
    <t>ต้นทุนขาย</t>
  </si>
  <si>
    <t>การแบ่งปันกำไร</t>
  </si>
  <si>
    <t>การแบ่งปันกำไรเบ็ดเสร็จรวม</t>
  </si>
  <si>
    <t>ส่วนได้เสีย</t>
  </si>
  <si>
    <t>ที่ไม่มีอำนาจ</t>
  </si>
  <si>
    <t>บริษัทใหญ่</t>
  </si>
  <si>
    <t>ควบคุม</t>
  </si>
  <si>
    <t>ขาดทุนจากการด้อยค่าของเงินลงทุนในบริษัทย่อย</t>
  </si>
  <si>
    <r>
      <t>งบกระแสเงินสด (ยังไม่ได้ตรวจสอบ)</t>
    </r>
    <r>
      <rPr>
        <sz val="12"/>
        <color indexed="8"/>
        <rFont val="Angsana New"/>
        <family val="1"/>
      </rPr>
      <t xml:space="preserve"> (ต่อ)</t>
    </r>
  </si>
  <si>
    <t>รายการที่ไม่ใช่เงินสดที่มีสาระสำคัญสำหรับงวดสิ้นสุดวันที่ 30 กันยายน มีดังนี้</t>
  </si>
  <si>
    <t>เจ้าหนี้จากการซื้ออุปกรณ์</t>
  </si>
  <si>
    <t>ยอดคงเหลือสิ้นงวด ณ วันที่ 30 กันยายน พ.ศ. 2559</t>
  </si>
  <si>
    <t>เงินให้กู้ยืมระยะสั้นแก่กิจการที่เกี่ยวข้อง</t>
  </si>
  <si>
    <t>ส่วนได้เสียที่ไม่มีอำนาจควบคุม</t>
  </si>
  <si>
    <t>รายการที่จะไม่จัดประเภทรายการใหม่เข้าไปไว้</t>
  </si>
  <si>
    <t>ในกำไรหรือขาดทุนในภายหลัง</t>
  </si>
  <si>
    <t>การวัดมูลค่าใหม่ของภาระผูกพันผลประโยชน์พนักงาน</t>
  </si>
  <si>
    <t>กำไรต่อหุ้นปรับลด</t>
  </si>
  <si>
    <t>เงินปันผล</t>
  </si>
  <si>
    <t>เงินสดจ่ายเพื่อลงทุนในบริษัทย่อย</t>
  </si>
  <si>
    <t>จ่ายเงินปันผล</t>
  </si>
  <si>
    <t>ค่าความนิยม</t>
  </si>
  <si>
    <t>เงินสดรับจากเงินให้กู้ยืมระยะสั้นแก่กิจการอื่น</t>
  </si>
  <si>
    <t>เงินสดจ่ายเพื่อซื้อธุรกิจ</t>
  </si>
  <si>
    <t>เงินสดและรายการเทียบเท่าเงินสดลดลงสุทธิ</t>
  </si>
  <si>
    <t>เงินสดสุทธิ(ใช้ไปใน)ได้มาจากกิจกรรมดำเนินงาน</t>
  </si>
  <si>
    <t>รายการที่จะจัดประเภทรายการใหม่เข้าไปไว้</t>
  </si>
  <si>
    <t>ส่วนที่เป็นของส่วนได้เสียที่ไม่มีอำนาจควบคุม</t>
  </si>
  <si>
    <t>กำไรต่อหุ้นส่วนที่เป็นของบริษัทใหญ่</t>
  </si>
  <si>
    <t xml:space="preserve">ในกำไรหรือขาดทุนในภายหลัง </t>
  </si>
  <si>
    <t>การออกหุ้นของบริษัทย่อย</t>
  </si>
  <si>
    <t>เงินสดรับจากการออกหุ้นของบริษัทย่อย</t>
  </si>
  <si>
    <t>รายได้ดอกเบี้ย</t>
  </si>
  <si>
    <t>รายได้เงินปันผล</t>
  </si>
  <si>
    <t>การเปลี่ยนแปลงในมูลค่าของเงินลงทุนเผื่อขาย</t>
  </si>
  <si>
    <t xml:space="preserve">ข้อมูลทางการเงินเฉพาะกิจการ </t>
  </si>
  <si>
    <t>พ.ศ. 2560</t>
  </si>
  <si>
    <t>เงินลงทุนระยะสั้น</t>
  </si>
  <si>
    <t>เงินฝากธนาคารที่มีภาระค้ำประกัน</t>
  </si>
  <si>
    <t>เงินลงทุนในบริษัทย่อย</t>
  </si>
  <si>
    <t>เงินลงทุนในบริษัทร่วม</t>
  </si>
  <si>
    <t>หมายเหตุประกอบข้อมูลทางการเงินระหว่างกาลเป็นส่วนหนึ่งของข้อมูลทางการเงินระหว่างกาลนี้</t>
  </si>
  <si>
    <r>
      <t>งบแสดงฐานะการเงิน</t>
    </r>
    <r>
      <rPr>
        <sz val="12"/>
        <rFont val="Angsana New"/>
        <family val="1"/>
      </rPr>
      <t xml:space="preserve"> (ต่อ)</t>
    </r>
  </si>
  <si>
    <t>หนี้สินและส่วนของเจ้าของ</t>
  </si>
  <si>
    <t>ส่วนของเจ้าของ</t>
  </si>
  <si>
    <t>มูลค่าที่ตราไว้ หุ้นละ 0.25 บาท</t>
  </si>
  <si>
    <t>มูลค่าที่ได้รับชำระแล้ว หุ้นละ 0.25 บาท</t>
  </si>
  <si>
    <t>ส่วนเกินทุนจากการแลกหุ้น</t>
  </si>
  <si>
    <t>กำไรสะสม</t>
  </si>
  <si>
    <t>จัดสรรแล้ว - ทุนสำรองตามกฎหมาย</t>
  </si>
  <si>
    <t>ยังไม่จัดสรร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</si>
  <si>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</si>
  <si>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</si>
  <si>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รวมส่วนของเจ้าของ</t>
  </si>
  <si>
    <t>รวมหนี้สินและส่วนของเจ้าของ</t>
  </si>
  <si>
    <t>ณ วันที่ 30 กันยายน พ.ศ. 2560</t>
  </si>
  <si>
    <t>สำหรับงวดสามเดือนสิ้นสุดวันที่ 30 กันยายน พ.ศ. 2560</t>
  </si>
  <si>
    <t>สำหรับงวดเก้าเดือนสิ้นสุดวันที่ 30 กันยายน พ.ศ. 2560</t>
  </si>
  <si>
    <t>ยอดคงเหลือต้นงวด ณ วันที่ 1 มกราคม พ.ศ. 2560</t>
  </si>
  <si>
    <t>ยอดคงเหลือสิ้นงวด ณ วันที่ 30 กันยายน พ.ศ. 2560</t>
  </si>
  <si>
    <t>รายได้จากการขาย</t>
  </si>
  <si>
    <t>ภาษีเงินได้ของรายการที่จะจัดประเภทรายการ</t>
  </si>
  <si>
    <t>ใหม่เข้าไปไว้ในกำไรหรือขาดทุนในภายหลัง</t>
  </si>
  <si>
    <t>ขาดทุนเบ็ดเสร็จอื่นสำหรับงวด - สุทธิจากภาษี</t>
  </si>
  <si>
    <t>รวมรายการที่จะจัดประเภทรายการใหม่</t>
  </si>
  <si>
    <t>เข้าไปไว้ในกำไรหรือขาดทุนในภายหลัง</t>
  </si>
  <si>
    <t>ภาษีเงินได้ของรายการที่จะไม่จัดประเภทรายการ</t>
  </si>
  <si>
    <t>รวมรายการที่จะไม่จัดประเภทรายการใหม่</t>
  </si>
  <si>
    <t>กำไร(ขาดทุน)เบ็ดเสร็จอื่นสำหรับงวด - สุทธิจากภาษี</t>
  </si>
  <si>
    <t>ข้อมูลทางการเงินเฉพาะกิจการ</t>
  </si>
  <si>
    <t>จากการแลกหุ้น</t>
  </si>
  <si>
    <t>จัดสรรแล้ว -</t>
  </si>
  <si>
    <t>ทุนสำรองตาม</t>
  </si>
  <si>
    <t>กฎหมาย</t>
  </si>
  <si>
    <t>ยังไม่ได้จัดสรร</t>
  </si>
  <si>
    <t>เงินลงทุน</t>
  </si>
  <si>
    <t>เผื่อขาย</t>
  </si>
  <si>
    <t>ผลกำไรจาก</t>
  </si>
  <si>
    <t>การประมาณการ</t>
  </si>
  <si>
    <t>ตามหลัก</t>
  </si>
  <si>
    <t>คณิตศาสตร์</t>
  </si>
  <si>
    <t>ประกันภัย</t>
  </si>
  <si>
    <t>ส่วนของผู้เป็นเจ้าของของบริษัทใหญ่</t>
  </si>
  <si>
    <t>งบแสดงการเปลี่ยนแปลงส่วนของเจ้าของ (ยังไม่ได้ตรวจสอบ)</t>
  </si>
  <si>
    <r>
      <t>งบแสดงการเปลี่ยนแปลงส่วนของเจ้าของ (ยังไม่ได้ตรวจสอบ)</t>
    </r>
    <r>
      <rPr>
        <sz val="12"/>
        <rFont val="Angsana New"/>
        <family val="1"/>
      </rPr>
      <t xml:space="preserve"> (ต่อ)</t>
    </r>
  </si>
  <si>
    <t>กลับรายการจากค่าเผื่อสินค้าล้าสมัย</t>
  </si>
  <si>
    <t>ค่าตัดจำหน่าย</t>
  </si>
  <si>
    <t>ส่วนแบ่งกำไรจากเงินลงทุนในบริษัทร่วม</t>
  </si>
  <si>
    <t>เงินฝากธนาคารติดภาระค้ำประกันกับสถาบันการเงิน</t>
  </si>
  <si>
    <t>ลูกหนี้การค้าและลูกหนี้อื่น</t>
  </si>
  <si>
    <t>สินค้าคงเหลือ</t>
  </si>
  <si>
    <t>เงินสดจ่ายเพื่อซื้อเงินลงทุนระยะสั้น</t>
  </si>
  <si>
    <t>เงินสดจ่ายเพื่อซื้อเงินลงทุนในบริษัทร่วม</t>
  </si>
  <si>
    <t>รายการที่ไม่ใช่เงินสด</t>
  </si>
  <si>
    <t>กำไรจากการจำหน่ายเงินลงทุนระยะสั้น</t>
  </si>
  <si>
    <t>หนี้สินภายใต้สัญญาเช่าทางการเงิน</t>
  </si>
  <si>
    <t>ที่ถึงกำหนดชำระภายในหนึ่งปี</t>
  </si>
  <si>
    <t>-</t>
  </si>
  <si>
    <t>ส่วนที่เป็นของผู้เป็นเจ้าของของบริษัทใหญ่</t>
  </si>
  <si>
    <t>ส่วนแบ่งกำไร(ขาดทุน)จากเงินลงทุนในบริษัทร่วม</t>
  </si>
  <si>
    <t>กำไร(ขาดทุน)เบ็ดเสร็จรวมสำหรับงวด</t>
  </si>
  <si>
    <t>กำไรก่อนภาษีเงินได้</t>
  </si>
  <si>
    <t>กำไรจากการจำหน่ายเงินลงทุนเผื่อขาย</t>
  </si>
  <si>
    <t>เงินสด(ใช้ไปใน)ได้มาจากกิจกรรมดำเนินงาน</t>
  </si>
  <si>
    <t>ขาดทุนจากอัตราแลกเปลี่ยนที่ยังไม่เกิดขึ้นจริง</t>
  </si>
  <si>
    <t>ขาดทุนจากการตัดจำหน่ายอุปกรณ์</t>
  </si>
  <si>
    <t>เงินสดจ่ายให้กู้ยืมระยะสั้นแก่กิจการอื่น</t>
  </si>
  <si>
    <t>เงินสดสุทธิได้มาจากกิจกรรมลงทุน</t>
  </si>
  <si>
    <t>เงินสดสุทธิใช้ไปในกิจกรรมจัดหาเงิน</t>
  </si>
  <si>
    <t>ขาดทุนจากอัตราแลกเปลี่ยนของเงินสด</t>
  </si>
  <si>
    <t>และรายการเทียบเท่าเงินสด</t>
  </si>
  <si>
    <t>5, 10</t>
  </si>
  <si>
    <t>เจ้าของ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</si>
</sst>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#,##0;\(#,##0\)"/>
    <numFmt numFmtId="165" formatCode="#,##0;\ \(#,##0\)"/>
    <numFmt numFmtId="166" formatCode="#,##0;\(#,###\)"/>
    <numFmt numFmtId="167" formatCode="#,##0;\(#,##0\);&quot;-&quot;;@"/>
    <numFmt numFmtId="168" formatCode="#,##0.00;\(#,##0.00\);\-"/>
    <numFmt numFmtId="169" formatCode="_(* #,##0.00_);_(* \(#,##0.00\);_(* &quot;-&quot;??_);_(@_)"/>
    <numFmt numFmtId="170" formatCode="_(* #,##0_);_(* \(#,##0\);_(* &quot;-&quot;_);_(@_)"/>
    <numFmt numFmtId="171" formatCode="_-* #,##0_-;\-* #,##0_-;_-* &quot;-&quot;??_-;_-@_-"/>
    <numFmt numFmtId="172" formatCode="_(* #,##0_);_(* \(#,##0\);_(* &quot;-&quot;_)\ \ \ \ \ ;_(@_)"/>
    <numFmt numFmtId="173" formatCode="#,##0;\(#,##0\);\-"/>
    <numFmt numFmtId="174" formatCode="#,##0.0;\-#,##0.0"/>
  </numFmts>
  <fonts count="16">
    <font>
      <sz val="10"/>
      <name val="ApFont"/>
    </font>
    <font>
      <sz val="11"/>
      <color theme="1"/>
      <name val="Calibri"/>
      <family val="2"/>
      <scheme val="minor"/>
    </font>
    <font>
      <sz val="12"/>
      <color indexed="8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2"/>
      <color theme="0"/>
      <name val="Angsana New"/>
      <family val="1"/>
    </font>
    <font>
      <sz val="10"/>
      <name val="ApFont"/>
    </font>
    <font>
      <b/>
      <sz val="12"/>
      <color theme="1"/>
      <name val="Angsana New"/>
      <family val="1"/>
    </font>
    <font>
      <sz val="12"/>
      <color theme="1"/>
      <name val="Angsana New"/>
      <family val="1"/>
    </font>
    <font>
      <u/>
      <sz val="12"/>
      <color theme="1"/>
      <name val="Angsana New"/>
      <family val="1"/>
    </font>
    <font>
      <sz val="14"/>
      <name val="Cordia New"/>
      <family val="2"/>
    </font>
    <font>
      <sz val="12"/>
      <color rgb="FFFF0000"/>
      <name val="Angsana New"/>
      <family val="1"/>
    </font>
    <font>
      <b/>
      <sz val="12"/>
      <color indexed="8"/>
      <name val="Angsana New"/>
      <family val="1"/>
    </font>
    <font>
      <b/>
      <sz val="11"/>
      <color theme="1"/>
      <name val="Angsana New"/>
      <family val="1"/>
    </font>
    <font>
      <sz val="11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0" fontId="11" fillId="0" borderId="0"/>
    <xf numFmtId="169" fontId="1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</cellStyleXfs>
  <cellXfs count="251">
    <xf numFmtId="0" fontId="0" fillId="0" borderId="0" xfId="0"/>
    <xf numFmtId="0" fontId="4" fillId="0" borderId="0" xfId="0" applyFont="1" applyFill="1" applyAlignment="1">
      <alignment vertical="center"/>
    </xf>
    <xf numFmtId="167" fontId="4" fillId="0" borderId="0" xfId="0" applyNumberFormat="1" applyFont="1" applyFill="1" applyAlignment="1">
      <alignment horizontal="right" vertical="center"/>
    </xf>
    <xf numFmtId="167" fontId="4" fillId="0" borderId="0" xfId="0" applyNumberFormat="1" applyFont="1" applyFill="1" applyBorder="1" applyAlignment="1">
      <alignment horizontal="center" vertical="center"/>
    </xf>
    <xf numFmtId="167" fontId="4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7" fontId="3" fillId="0" borderId="1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0" fontId="4" fillId="0" borderId="0" xfId="0" applyFont="1" applyFill="1"/>
    <xf numFmtId="37" fontId="3" fillId="0" borderId="0" xfId="0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Continuous" vertical="center"/>
    </xf>
    <xf numFmtId="166" fontId="3" fillId="0" borderId="0" xfId="0" applyNumberFormat="1" applyFont="1" applyFill="1" applyAlignment="1">
      <alignment horizontal="centerContinuous" vertical="center"/>
    </xf>
    <xf numFmtId="37" fontId="4" fillId="0" borderId="0" xfId="0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vertical="center"/>
    </xf>
    <xf numFmtId="37" fontId="5" fillId="0" borderId="0" xfId="0" applyNumberFormat="1" applyFont="1" applyFill="1" applyBorder="1" applyAlignment="1">
      <alignment horizontal="center" vertical="center"/>
    </xf>
    <xf numFmtId="37" fontId="4" fillId="0" borderId="0" xfId="0" applyNumberFormat="1" applyFont="1" applyFill="1" applyBorder="1" applyAlignment="1">
      <alignment horizontal="left" vertical="center"/>
    </xf>
    <xf numFmtId="37" fontId="3" fillId="0" borderId="0" xfId="0" applyNumberFormat="1" applyFont="1" applyFill="1" applyBorder="1" applyAlignment="1">
      <alignment horizontal="left" vertical="center"/>
    </xf>
    <xf numFmtId="37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vertical="top"/>
    </xf>
    <xf numFmtId="166" fontId="3" fillId="0" borderId="0" xfId="0" applyNumberFormat="1" applyFont="1" applyFill="1" applyBorder="1" applyAlignment="1">
      <alignment vertical="center"/>
    </xf>
    <xf numFmtId="166" fontId="3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37" fontId="4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37" fontId="9" fillId="0" borderId="0" xfId="0" applyNumberFormat="1" applyFont="1" applyFill="1" applyAlignment="1">
      <alignment horizontal="left" vertical="center"/>
    </xf>
    <xf numFmtId="37" fontId="9" fillId="0" borderId="0" xfId="0" applyNumberFormat="1" applyFont="1" applyFill="1" applyAlignment="1">
      <alignment horizontal="center" vertical="center"/>
    </xf>
    <xf numFmtId="37" fontId="9" fillId="0" borderId="0" xfId="0" applyNumberFormat="1" applyFont="1" applyFill="1" applyAlignment="1">
      <alignment horizontal="centerContinuous" vertical="center"/>
    </xf>
    <xf numFmtId="166" fontId="9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left" vertical="center"/>
    </xf>
    <xf numFmtId="37" fontId="8" fillId="0" borderId="2" xfId="0" applyNumberFormat="1" applyFont="1" applyFill="1" applyBorder="1" applyAlignment="1">
      <alignment horizontal="left" vertical="center"/>
    </xf>
    <xf numFmtId="37" fontId="9" fillId="0" borderId="2" xfId="0" applyNumberFormat="1" applyFont="1" applyFill="1" applyBorder="1" applyAlignment="1">
      <alignment horizontal="left" vertical="center"/>
    </xf>
    <xf numFmtId="37" fontId="9" fillId="0" borderId="2" xfId="0" applyNumberFormat="1" applyFont="1" applyFill="1" applyBorder="1" applyAlignment="1">
      <alignment horizontal="center" vertical="center"/>
    </xf>
    <xf numFmtId="37" fontId="9" fillId="0" borderId="2" xfId="0" applyNumberFormat="1" applyFont="1" applyFill="1" applyBorder="1" applyAlignment="1">
      <alignment horizontal="centerContinuous" vertical="center"/>
    </xf>
    <xf numFmtId="166" fontId="9" fillId="0" borderId="2" xfId="0" applyNumberFormat="1" applyFont="1" applyFill="1" applyBorder="1" applyAlignment="1">
      <alignment horizontal="centerContinuous" vertical="center"/>
    </xf>
    <xf numFmtId="37" fontId="9" fillId="0" borderId="0" xfId="0" applyNumberFormat="1" applyFont="1" applyFill="1" applyAlignment="1">
      <alignment vertical="center"/>
    </xf>
    <xf numFmtId="166" fontId="8" fillId="0" borderId="2" xfId="0" applyNumberFormat="1" applyFont="1" applyFill="1" applyBorder="1" applyAlignment="1">
      <alignment horizontal="centerContinuous" vertical="center"/>
    </xf>
    <xf numFmtId="166" fontId="8" fillId="0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37" fontId="10" fillId="0" borderId="0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right" vertical="center"/>
    </xf>
    <xf numFmtId="166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Border="1" applyAlignment="1">
      <alignment horizontal="left" vertical="center"/>
    </xf>
    <xf numFmtId="37" fontId="9" fillId="0" borderId="0" xfId="0" applyNumberFormat="1" applyFont="1" applyFill="1" applyBorder="1" applyAlignment="1">
      <alignment horizontal="left" vertical="center"/>
    </xf>
    <xf numFmtId="37" fontId="9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/>
    </xf>
    <xf numFmtId="167" fontId="9" fillId="0" borderId="2" xfId="0" applyNumberFormat="1" applyFont="1" applyFill="1" applyBorder="1" applyAlignment="1">
      <alignment horizontal="right" vertical="center"/>
    </xf>
    <xf numFmtId="37" fontId="9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vertical="center"/>
    </xf>
    <xf numFmtId="37" fontId="4" fillId="0" borderId="3" xfId="0" applyNumberFormat="1" applyFont="1" applyFill="1" applyBorder="1" applyAlignment="1">
      <alignment horizontal="left" vertical="center"/>
    </xf>
    <xf numFmtId="37" fontId="3" fillId="0" borderId="3" xfId="0" applyNumberFormat="1" applyFont="1" applyFill="1" applyBorder="1" applyAlignment="1">
      <alignment horizontal="left" vertical="center"/>
    </xf>
    <xf numFmtId="37" fontId="3" fillId="0" borderId="3" xfId="0" applyNumberFormat="1" applyFont="1" applyFill="1" applyBorder="1" applyAlignment="1">
      <alignment horizontal="center" vertical="center"/>
    </xf>
    <xf numFmtId="37" fontId="3" fillId="0" borderId="3" xfId="0" applyNumberFormat="1" applyFont="1" applyFill="1" applyBorder="1" applyAlignment="1">
      <alignment horizontal="centerContinuous" vertical="center"/>
    </xf>
    <xf numFmtId="166" fontId="3" fillId="0" borderId="3" xfId="0" applyNumberFormat="1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" vertical="center"/>
    </xf>
    <xf numFmtId="167" fontId="3" fillId="0" borderId="4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Alignment="1">
      <alignment vertical="center"/>
    </xf>
    <xf numFmtId="3" fontId="9" fillId="0" borderId="2" xfId="0" applyNumberFormat="1" applyFont="1" applyFill="1" applyBorder="1" applyAlignment="1">
      <alignment horizontal="right" vertical="center"/>
    </xf>
    <xf numFmtId="0" fontId="6" fillId="0" borderId="0" xfId="0" applyFont="1" applyFill="1"/>
    <xf numFmtId="164" fontId="3" fillId="0" borderId="0" xfId="0" applyNumberFormat="1" applyFont="1" applyFill="1" applyAlignment="1">
      <alignment horizontal="centerContinuous" vertical="center"/>
    </xf>
    <xf numFmtId="37" fontId="4" fillId="0" borderId="2" xfId="0" applyNumberFormat="1" applyFont="1" applyFill="1" applyBorder="1" applyAlignment="1">
      <alignment horizontal="left" vertical="center"/>
    </xf>
    <xf numFmtId="37" fontId="3" fillId="0" borderId="2" xfId="0" applyNumberFormat="1" applyFont="1" applyFill="1" applyBorder="1" applyAlignment="1">
      <alignment horizontal="left" vertical="center"/>
    </xf>
    <xf numFmtId="37" fontId="3" fillId="0" borderId="2" xfId="0" applyNumberFormat="1" applyFont="1" applyFill="1" applyBorder="1" applyAlignment="1">
      <alignment horizontal="centerContinuous" vertical="center"/>
    </xf>
    <xf numFmtId="164" fontId="3" fillId="0" borderId="2" xfId="0" applyNumberFormat="1" applyFont="1" applyFill="1" applyBorder="1" applyAlignment="1">
      <alignment horizontal="centerContinuous" vertical="center"/>
    </xf>
    <xf numFmtId="37" fontId="5" fillId="0" borderId="0" xfId="0" applyNumberFormat="1" applyFont="1" applyFill="1" applyAlignment="1">
      <alignment horizontal="centerContinuous" vertical="center"/>
    </xf>
    <xf numFmtId="37" fontId="4" fillId="0" borderId="0" xfId="0" applyNumberFormat="1" applyFont="1" applyFill="1" applyBorder="1" applyAlignment="1">
      <alignment horizontal="center" vertical="center"/>
    </xf>
    <xf numFmtId="37" fontId="4" fillId="0" borderId="0" xfId="0" applyNumberFormat="1" applyFont="1" applyFill="1" applyBorder="1" applyAlignment="1">
      <alignment horizontal="right" vertical="center" wrapText="1"/>
    </xf>
    <xf numFmtId="37" fontId="4" fillId="0" borderId="0" xfId="0" applyNumberFormat="1" applyFont="1" applyFill="1" applyAlignment="1">
      <alignment horizontal="right" vertical="center"/>
    </xf>
    <xf numFmtId="167" fontId="4" fillId="0" borderId="0" xfId="2" applyNumberFormat="1" applyFont="1" applyFill="1" applyAlignment="1">
      <alignment horizontal="right" vertical="center"/>
    </xf>
    <xf numFmtId="167" fontId="4" fillId="0" borderId="0" xfId="3" applyNumberFormat="1" applyFont="1" applyFill="1" applyBorder="1" applyAlignment="1">
      <alignment horizontal="right" vertical="center"/>
    </xf>
    <xf numFmtId="37" fontId="4" fillId="0" borderId="2" xfId="0" applyNumberFormat="1" applyFont="1" applyFill="1" applyBorder="1" applyAlignment="1">
      <alignment horizontal="right" vertical="center" wrapText="1"/>
    </xf>
    <xf numFmtId="37" fontId="4" fillId="0" borderId="0" xfId="0" applyNumberFormat="1" applyFont="1" applyFill="1" applyAlignment="1">
      <alignment horizontal="center" vertical="center"/>
    </xf>
    <xf numFmtId="37" fontId="3" fillId="0" borderId="2" xfId="0" applyNumberFormat="1" applyFont="1" applyFill="1" applyBorder="1" applyAlignment="1">
      <alignment vertical="center"/>
    </xf>
    <xf numFmtId="167" fontId="3" fillId="0" borderId="0" xfId="0" applyNumberFormat="1" applyFont="1" applyFill="1" applyAlignment="1">
      <alignment horizontal="left" vertical="center"/>
    </xf>
    <xf numFmtId="167" fontId="4" fillId="0" borderId="0" xfId="0" applyNumberFormat="1" applyFont="1" applyFill="1" applyAlignment="1">
      <alignment horizontal="left" vertical="center"/>
    </xf>
    <xf numFmtId="167" fontId="3" fillId="0" borderId="2" xfId="0" applyNumberFormat="1" applyFont="1" applyFill="1" applyBorder="1" applyAlignment="1">
      <alignment horizontal="left" vertical="center"/>
    </xf>
    <xf numFmtId="167" fontId="4" fillId="0" borderId="0" xfId="0" applyNumberFormat="1" applyFont="1" applyFill="1" applyBorder="1" applyAlignment="1">
      <alignment horizontal="right" vertical="center" wrapText="1"/>
    </xf>
    <xf numFmtId="167" fontId="4" fillId="0" borderId="6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7" fontId="4" fillId="0" borderId="2" xfId="0" applyNumberFormat="1" applyFont="1" applyFill="1" applyBorder="1" applyAlignment="1">
      <alignment horizontal="right" vertical="center" wrapText="1"/>
    </xf>
    <xf numFmtId="167" fontId="4" fillId="0" borderId="3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Alignment="1">
      <alignment horizontal="right"/>
    </xf>
    <xf numFmtId="164" fontId="9" fillId="0" borderId="0" xfId="0" applyNumberFormat="1" applyFont="1" applyFill="1" applyAlignment="1">
      <alignment vertical="center"/>
    </xf>
    <xf numFmtId="165" fontId="9" fillId="0" borderId="0" xfId="0" applyNumberFormat="1" applyFont="1" applyFill="1" applyAlignment="1">
      <alignment horizontal="centerContinuous" vertical="center"/>
    </xf>
    <xf numFmtId="165" fontId="9" fillId="0" borderId="2" xfId="0" applyNumberFormat="1" applyFont="1" applyFill="1" applyBorder="1" applyAlignment="1">
      <alignment horizontal="centerContinuous" vertical="center"/>
    </xf>
    <xf numFmtId="164" fontId="8" fillId="0" borderId="2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right" vertical="center"/>
    </xf>
    <xf numFmtId="167" fontId="9" fillId="0" borderId="0" xfId="0" quotePrefix="1" applyNumberFormat="1" applyFont="1" applyFill="1" applyBorder="1" applyAlignment="1"/>
    <xf numFmtId="167" fontId="9" fillId="0" borderId="0" xfId="0" quotePrefix="1" applyNumberFormat="1" applyFont="1" applyFill="1" applyBorder="1" applyAlignment="1">
      <alignment horizontal="right"/>
    </xf>
    <xf numFmtId="37" fontId="9" fillId="0" borderId="0" xfId="0" quotePrefix="1" applyNumberFormat="1" applyFont="1" applyFill="1" applyAlignment="1">
      <alignment horizontal="left" vertical="center"/>
    </xf>
    <xf numFmtId="167" fontId="9" fillId="0" borderId="2" xfId="0" quotePrefix="1" applyNumberFormat="1" applyFont="1" applyFill="1" applyBorder="1" applyAlignment="1"/>
    <xf numFmtId="37" fontId="9" fillId="0" borderId="0" xfId="0" applyNumberFormat="1" applyFont="1" applyFill="1" applyBorder="1" applyAlignment="1">
      <alignment horizontal="justify" vertical="center"/>
    </xf>
    <xf numFmtId="0" fontId="9" fillId="0" borderId="0" xfId="0" applyFont="1" applyFill="1" applyBorder="1" applyAlignment="1">
      <alignment horizontal="justify" vertical="center"/>
    </xf>
    <xf numFmtId="167" fontId="9" fillId="0" borderId="2" xfId="0" quotePrefix="1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 vertical="center"/>
    </xf>
    <xf numFmtId="164" fontId="9" fillId="0" borderId="1" xfId="0" applyNumberFormat="1" applyFont="1" applyFill="1" applyBorder="1" applyAlignment="1"/>
    <xf numFmtId="165" fontId="9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167" fontId="9" fillId="0" borderId="2" xfId="4" applyNumberFormat="1" applyFont="1" applyFill="1" applyBorder="1" applyAlignment="1">
      <alignment horizontal="right" vertical="center"/>
    </xf>
    <xf numFmtId="167" fontId="9" fillId="0" borderId="0" xfId="4" applyNumberFormat="1" applyFont="1" applyFill="1" applyBorder="1" applyAlignment="1">
      <alignment horizontal="right" vertical="center"/>
    </xf>
    <xf numFmtId="167" fontId="3" fillId="0" borderId="2" xfId="4" applyNumberFormat="1" applyFont="1" applyFill="1" applyBorder="1" applyAlignment="1">
      <alignment horizontal="right" vertical="center"/>
    </xf>
    <xf numFmtId="3" fontId="3" fillId="0" borderId="0" xfId="4" applyNumberFormat="1" applyFont="1" applyFill="1" applyBorder="1" applyAlignment="1">
      <alignment horizontal="right" vertical="center"/>
    </xf>
    <xf numFmtId="3" fontId="3" fillId="0" borderId="0" xfId="4" applyNumberFormat="1" applyFont="1" applyFill="1" applyBorder="1" applyAlignment="1">
      <alignment vertical="center"/>
    </xf>
    <xf numFmtId="3" fontId="9" fillId="0" borderId="0" xfId="4" applyNumberFormat="1" applyFont="1" applyFill="1" applyBorder="1" applyAlignment="1">
      <alignment horizontal="right" vertical="center"/>
    </xf>
    <xf numFmtId="3" fontId="9" fillId="0" borderId="2" xfId="4" applyNumberFormat="1" applyFont="1" applyFill="1" applyBorder="1" applyAlignment="1">
      <alignment horizontal="right" vertical="center"/>
    </xf>
    <xf numFmtId="37" fontId="3" fillId="0" borderId="0" xfId="4" applyNumberFormat="1" applyFont="1" applyFill="1" applyBorder="1" applyAlignment="1">
      <alignment horizontal="left" vertical="center"/>
    </xf>
    <xf numFmtId="0" fontId="3" fillId="0" borderId="0" xfId="4" applyFont="1" applyFill="1" applyAlignment="1">
      <alignment vertical="center"/>
    </xf>
    <xf numFmtId="0" fontId="3" fillId="0" borderId="0" xfId="4" applyFont="1" applyFill="1" applyBorder="1" applyAlignment="1">
      <alignment vertical="center"/>
    </xf>
    <xf numFmtId="0" fontId="3" fillId="0" borderId="0" xfId="4" applyFont="1" applyFill="1"/>
    <xf numFmtId="0" fontId="3" fillId="0" borderId="0" xfId="4" applyFont="1" applyFill="1" applyAlignment="1">
      <alignment vertical="top"/>
    </xf>
    <xf numFmtId="37" fontId="3" fillId="0" borderId="0" xfId="4" applyNumberFormat="1" applyFont="1" applyFill="1" applyBorder="1" applyAlignment="1">
      <alignment horizontal="center" vertical="center"/>
    </xf>
    <xf numFmtId="167" fontId="3" fillId="0" borderId="0" xfId="4" applyNumberFormat="1" applyFont="1" applyFill="1" applyBorder="1" applyAlignment="1">
      <alignment horizontal="right" vertical="center"/>
    </xf>
    <xf numFmtId="167" fontId="3" fillId="0" borderId="0" xfId="4" applyNumberFormat="1" applyFont="1" applyFill="1" applyBorder="1" applyAlignment="1">
      <alignment horizontal="right"/>
    </xf>
    <xf numFmtId="167" fontId="3" fillId="0" borderId="0" xfId="4" applyNumberFormat="1" applyFont="1" applyFill="1" applyAlignment="1">
      <alignment horizontal="right"/>
    </xf>
    <xf numFmtId="167" fontId="3" fillId="0" borderId="0" xfId="4" applyNumberFormat="1" applyFont="1" applyFill="1" applyAlignment="1">
      <alignment horizontal="right" vertical="center"/>
    </xf>
    <xf numFmtId="167" fontId="3" fillId="0" borderId="0" xfId="4" applyNumberFormat="1" applyFont="1" applyFill="1" applyBorder="1" applyAlignment="1">
      <alignment vertical="center"/>
    </xf>
    <xf numFmtId="167" fontId="3" fillId="0" borderId="2" xfId="4" applyNumberFormat="1" applyFont="1" applyFill="1" applyBorder="1" applyAlignment="1">
      <alignment horizontal="right"/>
    </xf>
    <xf numFmtId="37" fontId="3" fillId="0" borderId="0" xfId="4" applyNumberFormat="1" applyFont="1" applyFill="1" applyAlignment="1">
      <alignment horizontal="right" vertical="center"/>
    </xf>
    <xf numFmtId="167" fontId="3" fillId="0" borderId="3" xfId="4" applyNumberFormat="1" applyFont="1" applyFill="1" applyBorder="1" applyAlignment="1">
      <alignment horizontal="right" vertical="center"/>
    </xf>
    <xf numFmtId="164" fontId="3" fillId="0" borderId="0" xfId="4" applyNumberFormat="1" applyFont="1" applyFill="1" applyAlignment="1">
      <alignment horizontal="right" vertical="center"/>
    </xf>
    <xf numFmtId="168" fontId="3" fillId="0" borderId="1" xfId="0" applyNumberFormat="1" applyFont="1" applyFill="1" applyBorder="1" applyAlignment="1">
      <alignment horizontal="right" vertical="center"/>
    </xf>
    <xf numFmtId="0" fontId="4" fillId="0" borderId="0" xfId="5" applyFont="1" applyFill="1" applyAlignment="1">
      <alignment vertical="center"/>
    </xf>
    <xf numFmtId="0" fontId="4" fillId="0" borderId="0" xfId="5" applyFont="1" applyFill="1" applyAlignment="1">
      <alignment horizontal="center" vertical="center"/>
    </xf>
    <xf numFmtId="167" fontId="4" fillId="0" borderId="0" xfId="5" applyNumberFormat="1" applyFont="1" applyFill="1" applyAlignment="1">
      <alignment horizontal="right" vertical="center"/>
    </xf>
    <xf numFmtId="0" fontId="4" fillId="0" borderId="2" xfId="5" quotePrefix="1" applyFont="1" applyFill="1" applyBorder="1" applyAlignment="1">
      <alignment horizontal="left" vertical="top"/>
    </xf>
    <xf numFmtId="0" fontId="4" fillId="0" borderId="2" xfId="5" applyFont="1" applyFill="1" applyBorder="1" applyAlignment="1">
      <alignment vertical="center"/>
    </xf>
    <xf numFmtId="0" fontId="4" fillId="0" borderId="2" xfId="5" applyFont="1" applyFill="1" applyBorder="1" applyAlignment="1">
      <alignment horizontal="center" vertical="center"/>
    </xf>
    <xf numFmtId="167" fontId="4" fillId="0" borderId="2" xfId="5" applyNumberFormat="1" applyFont="1" applyFill="1" applyBorder="1" applyAlignment="1">
      <alignment horizontal="right" vertical="center"/>
    </xf>
    <xf numFmtId="0" fontId="4" fillId="0" borderId="0" xfId="5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>
      <alignment horizontal="center" vertical="center"/>
    </xf>
    <xf numFmtId="0" fontId="4" fillId="0" borderId="0" xfId="5" applyFont="1" applyFill="1" applyBorder="1" applyAlignment="1">
      <alignment vertical="center"/>
    </xf>
    <xf numFmtId="167" fontId="4" fillId="0" borderId="0" xfId="5" applyNumberFormat="1" applyFont="1" applyFill="1" applyBorder="1" applyAlignment="1">
      <alignment horizontal="right" vertical="center"/>
    </xf>
    <xf numFmtId="164" fontId="4" fillId="0" borderId="0" xfId="5" applyNumberFormat="1" applyFont="1" applyFill="1" applyBorder="1" applyAlignment="1">
      <alignment horizontal="right" vertical="center"/>
    </xf>
    <xf numFmtId="166" fontId="3" fillId="0" borderId="0" xfId="5" applyNumberFormat="1" applyFont="1" applyFill="1" applyBorder="1" applyAlignment="1">
      <alignment horizontal="right" vertical="center"/>
    </xf>
    <xf numFmtId="166" fontId="4" fillId="0" borderId="0" xfId="5" applyNumberFormat="1" applyFont="1" applyFill="1" applyAlignment="1">
      <alignment horizontal="right" vertical="center"/>
    </xf>
    <xf numFmtId="0" fontId="4" fillId="0" borderId="2" xfId="5" applyFont="1" applyFill="1" applyBorder="1" applyAlignment="1">
      <alignment horizontal="right" vertical="center"/>
    </xf>
    <xf numFmtId="0" fontId="4" fillId="0" borderId="0" xfId="5" applyFont="1" applyFill="1" applyBorder="1" applyAlignment="1">
      <alignment horizontal="right" vertical="center"/>
    </xf>
    <xf numFmtId="0" fontId="3" fillId="0" borderId="0" xfId="5" applyFont="1" applyFill="1" applyAlignment="1">
      <alignment vertical="center"/>
    </xf>
    <xf numFmtId="0" fontId="3" fillId="0" borderId="0" xfId="5" applyFont="1" applyFill="1" applyAlignment="1">
      <alignment horizontal="center" vertical="center"/>
    </xf>
    <xf numFmtId="167" fontId="3" fillId="0" borderId="0" xfId="5" applyNumberFormat="1" applyFont="1" applyFill="1" applyAlignment="1">
      <alignment horizontal="right" vertical="center"/>
    </xf>
    <xf numFmtId="167" fontId="3" fillId="0" borderId="0" xfId="5" quotePrefix="1" applyNumberFormat="1" applyFont="1" applyFill="1" applyAlignment="1">
      <alignment horizontal="right" vertical="center"/>
    </xf>
    <xf numFmtId="167" fontId="3" fillId="0" borderId="2" xfId="5" applyNumberFormat="1" applyFont="1" applyFill="1" applyBorder="1" applyAlignment="1">
      <alignment horizontal="right" vertical="center"/>
    </xf>
    <xf numFmtId="0" fontId="12" fillId="0" borderId="0" xfId="5" applyFont="1" applyFill="1" applyAlignment="1">
      <alignment vertical="center"/>
    </xf>
    <xf numFmtId="0" fontId="12" fillId="0" borderId="0" xfId="5" applyFont="1" applyFill="1" applyAlignment="1">
      <alignment horizontal="center" vertical="center"/>
    </xf>
    <xf numFmtId="167" fontId="12" fillId="0" borderId="0" xfId="5" applyNumberFormat="1" applyFont="1" applyFill="1" applyBorder="1" applyAlignment="1">
      <alignment horizontal="right" vertical="center"/>
    </xf>
    <xf numFmtId="167" fontId="12" fillId="0" borderId="0" xfId="5" applyNumberFormat="1" applyFont="1" applyFill="1" applyAlignment="1">
      <alignment horizontal="right" vertical="center"/>
    </xf>
    <xf numFmtId="0" fontId="3" fillId="0" borderId="0" xfId="5" applyFont="1" applyFill="1"/>
    <xf numFmtId="167" fontId="3" fillId="0" borderId="0" xfId="5" applyNumberFormat="1" applyFont="1" applyFill="1" applyBorder="1" applyAlignment="1">
      <alignment horizontal="right" vertical="center"/>
    </xf>
    <xf numFmtId="167" fontId="3" fillId="0" borderId="1" xfId="5" applyNumberFormat="1" applyFont="1" applyFill="1" applyBorder="1" applyAlignment="1">
      <alignment horizontal="right" vertical="center"/>
    </xf>
    <xf numFmtId="0" fontId="3" fillId="0" borderId="0" xfId="5" quotePrefix="1" applyFont="1" applyFill="1" applyBorder="1" applyAlignment="1">
      <alignment vertical="center"/>
    </xf>
    <xf numFmtId="0" fontId="3" fillId="0" borderId="0" xfId="5" applyFont="1" applyFill="1" applyBorder="1" applyAlignment="1">
      <alignment vertical="center"/>
    </xf>
    <xf numFmtId="0" fontId="3" fillId="0" borderId="0" xfId="5" applyFont="1" applyFill="1" applyBorder="1" applyAlignment="1">
      <alignment horizontal="center" vertical="center"/>
    </xf>
    <xf numFmtId="167" fontId="3" fillId="0" borderId="0" xfId="5" applyNumberFormat="1" applyFont="1" applyFill="1" applyBorder="1" applyAlignment="1">
      <alignment vertical="center"/>
    </xf>
    <xf numFmtId="0" fontId="3" fillId="0" borderId="2" xfId="5" applyFont="1" applyFill="1" applyBorder="1" applyAlignment="1">
      <alignment vertical="center"/>
    </xf>
    <xf numFmtId="164" fontId="4" fillId="0" borderId="2" xfId="5" applyNumberFormat="1" applyFont="1" applyFill="1" applyBorder="1" applyAlignment="1">
      <alignment vertical="center"/>
    </xf>
    <xf numFmtId="37" fontId="3" fillId="0" borderId="0" xfId="5" applyNumberFormat="1" applyFont="1" applyFill="1" applyAlignment="1">
      <alignment horizontal="right" vertical="center"/>
    </xf>
    <xf numFmtId="171" fontId="3" fillId="0" borderId="0" xfId="5" applyNumberFormat="1" applyFont="1" applyFill="1" applyAlignment="1">
      <alignment vertical="center"/>
    </xf>
    <xf numFmtId="0" fontId="3" fillId="0" borderId="0" xfId="5" applyFont="1" applyFill="1" applyAlignment="1">
      <alignment horizontal="left" vertical="center" indent="1"/>
    </xf>
    <xf numFmtId="171" fontId="3" fillId="0" borderId="0" xfId="5" applyNumberFormat="1" applyFont="1" applyFill="1" applyBorder="1" applyAlignment="1">
      <alignment horizontal="left" vertical="center"/>
    </xf>
    <xf numFmtId="0" fontId="3" fillId="0" borderId="0" xfId="5" applyFont="1" applyFill="1" applyAlignment="1">
      <alignment horizontal="left" vertical="center" indent="2"/>
    </xf>
    <xf numFmtId="171" fontId="3" fillId="0" borderId="0" xfId="5" applyNumberFormat="1" applyFont="1" applyFill="1" applyBorder="1" applyAlignment="1">
      <alignment horizontal="right" vertical="center"/>
    </xf>
    <xf numFmtId="0" fontId="3" fillId="0" borderId="0" xfId="5" applyFont="1" applyFill="1" applyAlignment="1">
      <alignment horizontal="left" vertical="center" indent="3"/>
    </xf>
    <xf numFmtId="167" fontId="3" fillId="0" borderId="0" xfId="5" applyNumberFormat="1" applyFont="1" applyFill="1"/>
    <xf numFmtId="0" fontId="3" fillId="0" borderId="0" xfId="5" applyFont="1" applyFill="1" applyBorder="1" applyAlignment="1">
      <alignment horizontal="left" vertical="center"/>
    </xf>
    <xf numFmtId="0" fontId="3" fillId="0" borderId="0" xfId="5" applyFont="1" applyFill="1" applyBorder="1" applyAlignment="1">
      <alignment horizontal="left" vertical="center" indent="1"/>
    </xf>
    <xf numFmtId="37" fontId="3" fillId="0" borderId="0" xfId="5" applyNumberFormat="1" applyFont="1" applyFill="1" applyBorder="1" applyAlignment="1">
      <alignment horizontal="right" vertical="center"/>
    </xf>
    <xf numFmtId="0" fontId="3" fillId="0" borderId="0" xfId="5" applyFont="1" applyFill="1" applyAlignment="1">
      <alignment horizontal="left" vertical="center"/>
    </xf>
    <xf numFmtId="0" fontId="4" fillId="0" borderId="0" xfId="5" applyFont="1" applyFill="1" applyAlignment="1">
      <alignment horizontal="left" vertical="center"/>
    </xf>
    <xf numFmtId="0" fontId="3" fillId="0" borderId="0" xfId="5" quotePrefix="1" applyFont="1" applyFill="1" applyAlignment="1">
      <alignment horizontal="left" vertical="center"/>
    </xf>
    <xf numFmtId="37" fontId="4" fillId="0" borderId="0" xfId="5" applyNumberFormat="1" applyFont="1" applyFill="1" applyAlignment="1">
      <alignment horizontal="right" vertical="center"/>
    </xf>
    <xf numFmtId="0" fontId="3" fillId="0" borderId="0" xfId="5" applyFont="1" applyFill="1" applyBorder="1" applyAlignment="1">
      <alignment horizontal="right" vertical="center"/>
    </xf>
    <xf numFmtId="43" fontId="3" fillId="0" borderId="0" xfId="5" applyNumberFormat="1" applyFont="1" applyFill="1" applyAlignment="1">
      <alignment horizontal="center" vertical="center"/>
    </xf>
    <xf numFmtId="167" fontId="3" fillId="0" borderId="0" xfId="5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172" fontId="3" fillId="0" borderId="0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right" vertical="center"/>
    </xf>
    <xf numFmtId="9" fontId="3" fillId="0" borderId="0" xfId="0" applyNumberFormat="1" applyFont="1" applyFill="1"/>
    <xf numFmtId="37" fontId="3" fillId="0" borderId="2" xfId="0" applyNumberFormat="1" applyFont="1" applyFill="1" applyBorder="1" applyAlignment="1">
      <alignment horizontal="justify" vertical="center"/>
    </xf>
    <xf numFmtId="37" fontId="14" fillId="0" borderId="0" xfId="0" applyNumberFormat="1" applyFont="1" applyFill="1" applyBorder="1" applyAlignment="1">
      <alignment horizontal="right" vertical="center"/>
    </xf>
    <xf numFmtId="37" fontId="14" fillId="0" borderId="0" xfId="0" applyNumberFormat="1" applyFont="1" applyFill="1" applyAlignment="1">
      <alignment horizontal="right" vertical="center"/>
    </xf>
    <xf numFmtId="37" fontId="15" fillId="0" borderId="0" xfId="0" applyNumberFormat="1" applyFont="1" applyFill="1" applyAlignment="1">
      <alignment horizontal="center" vertical="center"/>
    </xf>
    <xf numFmtId="37" fontId="14" fillId="0" borderId="2" xfId="0" applyNumberFormat="1" applyFont="1" applyFill="1" applyBorder="1" applyAlignment="1">
      <alignment horizontal="right" vertical="center" wrapText="1"/>
    </xf>
    <xf numFmtId="37" fontId="4" fillId="0" borderId="0" xfId="0" applyNumberFormat="1" applyFont="1" applyFill="1" applyBorder="1" applyAlignment="1">
      <alignment vertical="center"/>
    </xf>
    <xf numFmtId="37" fontId="14" fillId="0" borderId="0" xfId="0" applyNumberFormat="1" applyFont="1" applyFill="1" applyBorder="1" applyAlignment="1">
      <alignment horizontal="center" vertical="center"/>
    </xf>
    <xf numFmtId="37" fontId="15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37" fontId="5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Alignment="1">
      <alignment horizontal="right" vertical="center"/>
    </xf>
    <xf numFmtId="167" fontId="4" fillId="0" borderId="6" xfId="0" applyNumberFormat="1" applyFont="1" applyFill="1" applyBorder="1" applyAlignment="1">
      <alignment horizontal="center" vertical="center"/>
    </xf>
    <xf numFmtId="37" fontId="3" fillId="0" borderId="0" xfId="4" applyNumberFormat="1" applyFont="1" applyFill="1" applyAlignment="1">
      <alignment horizontal="left" vertical="center"/>
    </xf>
    <xf numFmtId="37" fontId="3" fillId="0" borderId="0" xfId="4" applyNumberFormat="1" applyFont="1" applyFill="1" applyBorder="1" applyAlignment="1">
      <alignment vertical="center"/>
    </xf>
    <xf numFmtId="170" fontId="3" fillId="0" borderId="0" xfId="4" applyNumberFormat="1" applyFont="1" applyFill="1" applyBorder="1" applyAlignment="1">
      <alignment horizontal="center"/>
    </xf>
    <xf numFmtId="167" fontId="3" fillId="0" borderId="0" xfId="6" applyNumberFormat="1" applyFont="1" applyFill="1" applyBorder="1" applyAlignment="1">
      <alignment horizontal="right"/>
    </xf>
    <xf numFmtId="165" fontId="3" fillId="0" borderId="0" xfId="4" applyNumberFormat="1" applyFont="1" applyFill="1" applyBorder="1" applyAlignment="1">
      <alignment horizontal="right" vertical="center"/>
    </xf>
    <xf numFmtId="173" fontId="3" fillId="0" borderId="0" xfId="4" applyNumberFormat="1" applyFont="1" applyFill="1" applyBorder="1" applyAlignment="1">
      <alignment horizontal="right"/>
    </xf>
    <xf numFmtId="164" fontId="4" fillId="0" borderId="0" xfId="4" applyNumberFormat="1" applyFont="1" applyFill="1" applyBorder="1" applyAlignment="1">
      <alignment horizontal="left" vertical="top"/>
    </xf>
    <xf numFmtId="37" fontId="3" fillId="0" borderId="0" xfId="6" applyNumberFormat="1" applyFont="1" applyFill="1" applyAlignment="1">
      <alignment horizontal="left" vertical="center"/>
    </xf>
    <xf numFmtId="43" fontId="3" fillId="0" borderId="0" xfId="4" applyNumberFormat="1" applyFont="1" applyFill="1" applyAlignment="1">
      <alignment vertical="center"/>
    </xf>
    <xf numFmtId="37" fontId="4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vertical="center"/>
    </xf>
    <xf numFmtId="164" fontId="3" fillId="0" borderId="0" xfId="4" applyNumberFormat="1" applyFont="1" applyFill="1" applyBorder="1" applyAlignment="1">
      <alignment horizontal="right" vertical="center"/>
    </xf>
    <xf numFmtId="170" fontId="9" fillId="0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167" fontId="3" fillId="0" borderId="0" xfId="0" applyNumberFormat="1" applyFont="1" applyFill="1"/>
    <xf numFmtId="174" fontId="9" fillId="0" borderId="0" xfId="0" applyNumberFormat="1" applyFont="1" applyFill="1" applyBorder="1" applyAlignment="1">
      <alignment horizontal="center" vertical="center"/>
    </xf>
    <xf numFmtId="167" fontId="4" fillId="0" borderId="2" xfId="5" applyNumberFormat="1" applyFont="1" applyFill="1" applyBorder="1" applyAlignment="1">
      <alignment horizontal="center" vertical="center"/>
    </xf>
    <xf numFmtId="37" fontId="9" fillId="0" borderId="2" xfId="0" applyNumberFormat="1" applyFont="1" applyFill="1" applyBorder="1" applyAlignment="1">
      <alignment horizontal="justify" vertical="center"/>
    </xf>
    <xf numFmtId="0" fontId="9" fillId="0" borderId="2" xfId="0" applyFont="1" applyFill="1" applyBorder="1" applyAlignment="1">
      <alignment horizontal="justify" vertical="center"/>
    </xf>
    <xf numFmtId="167" fontId="8" fillId="0" borderId="2" xfId="0" applyNumberFormat="1" applyFont="1" applyFill="1" applyBorder="1" applyAlignment="1">
      <alignment horizontal="center" vertical="center"/>
    </xf>
    <xf numFmtId="37" fontId="3" fillId="0" borderId="3" xfId="0" applyNumberFormat="1" applyFont="1" applyFill="1" applyBorder="1" applyAlignment="1">
      <alignment horizontal="justify" vertical="center"/>
    </xf>
    <xf numFmtId="37" fontId="4" fillId="0" borderId="2" xfId="0" applyNumberFormat="1" applyFont="1" applyFill="1" applyBorder="1" applyAlignment="1">
      <alignment horizontal="center" vertical="center"/>
    </xf>
    <xf numFmtId="37" fontId="14" fillId="0" borderId="5" xfId="0" applyNumberFormat="1" applyFont="1" applyFill="1" applyBorder="1" applyAlignment="1">
      <alignment horizontal="center" vertical="center"/>
    </xf>
    <xf numFmtId="37" fontId="14" fillId="0" borderId="2" xfId="0" applyNumberFormat="1" applyFont="1" applyFill="1" applyBorder="1" applyAlignment="1">
      <alignment horizontal="center" vertical="center"/>
    </xf>
    <xf numFmtId="37" fontId="8" fillId="0" borderId="2" xfId="0" applyNumberFormat="1" applyFont="1" applyFill="1" applyBorder="1" applyAlignment="1">
      <alignment horizontal="center" vertical="center"/>
    </xf>
    <xf numFmtId="167" fontId="4" fillId="0" borderId="5" xfId="0" applyNumberFormat="1" applyFont="1" applyFill="1" applyBorder="1" applyAlignment="1">
      <alignment horizontal="center" vertical="center"/>
    </xf>
    <xf numFmtId="167" fontId="8" fillId="0" borderId="5" xfId="0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vertical="center"/>
    </xf>
    <xf numFmtId="167" fontId="4" fillId="0" borderId="7" xfId="4" applyNumberFormat="1" applyFont="1" applyFill="1" applyBorder="1" applyAlignment="1">
      <alignment horizontal="center" vertical="center"/>
    </xf>
  </cellXfs>
  <cellStyles count="7">
    <cellStyle name="Comma 2 2 2" xfId="3"/>
    <cellStyle name="Comma 52" xfId="1"/>
    <cellStyle name="Normal" xfId="0" builtinId="0"/>
    <cellStyle name="Normal 2" xfId="5"/>
    <cellStyle name="Normal 2 2 2" xfId="2"/>
    <cellStyle name="Normal 3" xfId="4"/>
    <cellStyle name="Normal 5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athin_s\AppData\Local\Temp\notesD7D283\Documents%20and%20Settings\kullawee.Mingkwansuk\Desktop\IRC%20Q3'06\F\Detail%20F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SM_Punnarai\Traffic\Dream%20Media\Audit%20paper\Q3_07\Done\WP_Meesit\Documents%20and%20Settings\smonnut\My%20Documents\DDBA%20Q2\EOC-AWP%2030-06-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Audit%20Department\AUDIT\Clients\MEDP%20(Medpro%20International%20(T\Audit%20Paper\Working%20paper\year%202005\ayresm\YEAR%20END%202001\HUNGARY\2001\CGHIN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TV%20Thunder%20&#3629;&#3633;&#3609;&#3609;&#3637;&#3657;\58-BUDGETING\Budget%20Present%202558-New4.7.1.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TV%20Thunder%20&#3629;&#3633;&#3609;&#3609;&#3637;&#3657;\58-BUDGETING\Budget%20Present%202558-New4.7.0.9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Documents%20and%20Settings\pongsatorn\Desktop\EOC\prior\Dec%2005\AR%20NEW%202005%20DECEMBE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-BACKUP-250506\AUDIT-CURRENT\Audit%20-%202005%20(2548)\&#3617;&#3609;\&#3610;&#3592;-&#3618;&#3636;&#3656;&#3591;&#3606;&#3634;&#3623;&#3619;%20&#3611;&#3636;&#3650;&#3605;&#3619;&#3648;&#3621;&#3637;&#3618;&#3617;-49\Lead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PRAEWP~1\LOCALS~1\Temp\notesE1EF34\Foc&amp;cn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tapinan%20Patcharaje\Desktop\example%20employee%20data%20used%20by%20actuary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ntigan%20sripavatagu\AppData\Local\Aura\6.0\Files\82\AF\d9b8e4be-572b-4aa7-9a21-9a39140dbb88000000000000000001174113\d9b8e4be-572b-4aa7-9a21-9a39140dbb88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TVT%20-%20Conso%202014%20-%20WO%20Elim%20(Final%2057-02-16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ETSUDA\COST%202003\Expenses%202003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MFS\98\E\EFAC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YROLL%20PROJECTS\CHEVRON\PAYROLL\2012-09\CHEVRON%20-%20SALARY%20-%202012-09%20(FINAL%20PAYROLL)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CR\AWP_311204_EDCO_31010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ntigan%20sripavatagu\Desktop\Plexal\2016\Prefinal\151100%20-%20Severance%20Pay%20Prov%2031.12.16%20X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hanumat\Desktop\Traffic%20Corner\Dream%20Media\Audit%20paper\Q2_07\sunisa\MANAGER\Q2\Audit%20paper\Q%202'06\Documents%20and%20Settings\smonnut\My%20Documents\DDBA%20Q2\EOC-AWP%2030-06-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rissawee%20Ongkhamalu\Desktop\20130517%20-%20Inquiries%20for%20FSLIs%20-%20ISRE%202400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APR~1\LOCALS~1\Temp\FA%20Registeres_31%20Au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O\Private\orn-uma\MANAGEMENT%20REVIEW\&#3586;&#3657;&#3629;&#3617;&#3641;&#3621;Management%20review%202547_1\qa%20claim%20summary%20oct'03-jan'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RINS~1\LOCALS~1\Temp\notes335BF6\CROWN%20Bangkradi%20prelim%20analys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AYROLL%20PROJECTS\CHEVRON\PAYROLL\2012-11\CHEVRON%20-%20SALARY%20-%2020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 F"/>
      <sheetName val="F-2"/>
      <sheetName val="F-3"/>
      <sheetName val="F-4"/>
      <sheetName val="F-5"/>
      <sheetName val="F-6"/>
      <sheetName val="F-7"/>
      <sheetName val="F-8"/>
      <sheetName val="F-9"/>
      <sheetName val="F-10"/>
      <sheetName val="F-11"/>
      <sheetName val="F-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  <sheetName val="B-105"/>
      <sheetName val="A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4-12"/>
      <sheetName val="55 1-12"/>
      <sheetName val="56 1-12"/>
      <sheetName val="tvt tb-57"/>
      <sheetName val="cmed tb-57"/>
      <sheetName val="em tb-57"/>
      <sheetName val="asd tb-57"/>
      <sheetName val="Sheet9"/>
      <sheetName val="DATA"/>
      <sheetName val="Sheet1"/>
      <sheetName val="Acccode"/>
      <sheetName val="งบประมาณรายเดือน"/>
      <sheetName val="GROUP"/>
      <sheetName val="Select-Detail"/>
      <sheetName val="TB Control"/>
      <sheetName val="LINK"/>
      <sheetName val="BS"/>
      <sheetName val="P&amp;L"/>
      <sheetName val="CF"/>
      <sheetName val="P&amp;L-BU"/>
      <sheetName val="EXP-CO"/>
      <sheetName val="P&amp;L-MONTH"/>
      <sheetName val="Rolling"/>
      <sheetName val="CASH FLOW"/>
      <sheetName val="G-CF"/>
      <sheetName val="Management Cost"/>
      <sheetName val="D-1"/>
      <sheetName val="D-2"/>
      <sheetName val="D-3"/>
      <sheetName val="D-4"/>
      <sheetName val="Exp-G"/>
      <sheetName val="Exp for BU"/>
      <sheetName val="C2-U1&amp;2"/>
      <sheetName val="PP-TVT"/>
      <sheetName val="BU1-2 TVT"/>
      <sheetName val="BU3-7 TVT"/>
      <sheetName val="E-TVT"/>
      <sheetName val="P-CMED"/>
      <sheetName val="BU1-2 CMED"/>
      <sheetName val="E-CMED"/>
      <sheetName val="PP-EM"/>
      <sheetName val="BU1-2 EM"/>
      <sheetName val="BU3-7 EM"/>
      <sheetName val="E-EM"/>
      <sheetName val="PP-ASD"/>
      <sheetName val="BU1-2 ASD"/>
      <sheetName val="E-ASD"/>
      <sheetName val="TB"/>
      <sheetName val="Budget Present 2558-New4.7.1.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6">
          <cell r="AM6">
            <v>64836581</v>
          </cell>
        </row>
      </sheetData>
      <sheetData sheetId="18">
        <row r="3">
          <cell r="R3">
            <v>42005</v>
          </cell>
        </row>
        <row r="10">
          <cell r="C10" t="str">
            <v>เริ่มต้น</v>
          </cell>
        </row>
        <row r="15">
          <cell r="C15">
            <v>62467418</v>
          </cell>
        </row>
      </sheetData>
      <sheetData sheetId="19" refreshError="1"/>
      <sheetData sheetId="20">
        <row r="34">
          <cell r="I34">
            <v>9592744</v>
          </cell>
        </row>
      </sheetData>
      <sheetData sheetId="21">
        <row r="2">
          <cell r="AC2" t="str">
            <v>ม.ค.</v>
          </cell>
          <cell r="AD2">
            <v>2558</v>
          </cell>
        </row>
      </sheetData>
      <sheetData sheetId="22" refreshError="1"/>
      <sheetData sheetId="23">
        <row r="5">
          <cell r="D5">
            <v>42005</v>
          </cell>
        </row>
      </sheetData>
      <sheetData sheetId="24">
        <row r="26">
          <cell r="K26">
            <v>13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204">
          <cell r="L204">
            <v>800000</v>
          </cell>
        </row>
      </sheetData>
      <sheetData sheetId="36">
        <row r="186">
          <cell r="AB186">
            <v>307000</v>
          </cell>
        </row>
      </sheetData>
      <sheetData sheetId="37" refreshError="1"/>
      <sheetData sheetId="38" refreshError="1"/>
      <sheetData sheetId="39">
        <row r="42">
          <cell r="AB42">
            <v>1200000</v>
          </cell>
        </row>
      </sheetData>
      <sheetData sheetId="40" refreshError="1"/>
      <sheetData sheetId="41" refreshError="1"/>
      <sheetData sheetId="42" refreshError="1"/>
      <sheetData sheetId="43">
        <row r="112">
          <cell r="AB112">
            <v>0</v>
          </cell>
        </row>
      </sheetData>
      <sheetData sheetId="44" refreshError="1"/>
      <sheetData sheetId="45" refreshError="1"/>
      <sheetData sheetId="46"/>
      <sheetData sheetId="47" refreshError="1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4-12"/>
      <sheetName val="55 1-12"/>
      <sheetName val="56 1-12"/>
      <sheetName val="tvt tb-57"/>
      <sheetName val="cmed tb-57"/>
      <sheetName val="em tb-57"/>
      <sheetName val="asd tb-57"/>
      <sheetName val="Sheet9"/>
      <sheetName val="DATA"/>
      <sheetName val="Sheet1"/>
      <sheetName val="Acccode"/>
      <sheetName val="งบประมาณรายเดือน"/>
      <sheetName val="GROUP"/>
      <sheetName val="Select-Detail"/>
      <sheetName val="TB Control"/>
      <sheetName val="LINK"/>
      <sheetName val="BS"/>
      <sheetName val="P&amp;L"/>
      <sheetName val="CF"/>
      <sheetName val="P&amp;L-BU"/>
      <sheetName val="EXP-CO"/>
      <sheetName val="P&amp;L-MONTH"/>
      <sheetName val="Rolling"/>
      <sheetName val="CASH FLOW"/>
      <sheetName val="G-CF"/>
      <sheetName val="Management Cost"/>
      <sheetName val="D-1"/>
      <sheetName val="D-2"/>
      <sheetName val="D-3"/>
      <sheetName val="D-4"/>
      <sheetName val="Exp-G"/>
      <sheetName val="Exp for BU"/>
      <sheetName val="C2-U1&amp;2"/>
      <sheetName val="PP-TVT"/>
      <sheetName val="BU1-2 TVT"/>
      <sheetName val="BU3-7 TVT"/>
      <sheetName val="E-TVT"/>
      <sheetName val="P-CMED"/>
      <sheetName val="BU1-2 CMED"/>
      <sheetName val="E-CMED"/>
      <sheetName val="PP-EM"/>
      <sheetName val="BU1-2 EM"/>
      <sheetName val="BU3-7 EM"/>
      <sheetName val="E-EM"/>
      <sheetName val="PP-ASD"/>
      <sheetName val="BU1-2 ASD"/>
      <sheetName val="E-ASD"/>
      <sheetName val="TB"/>
      <sheetName val="Budget Present 2558-New4.7.0.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B2" t="str">
            <v>มกราคม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I6">
            <v>551415616</v>
          </cell>
        </row>
      </sheetData>
      <sheetData sheetId="18">
        <row r="3">
          <cell r="R3">
            <v>42005</v>
          </cell>
        </row>
        <row r="10">
          <cell r="C10" t="str">
            <v>เริ่มต้น</v>
          </cell>
        </row>
        <row r="15">
          <cell r="C15">
            <v>62467418</v>
          </cell>
        </row>
      </sheetData>
      <sheetData sheetId="19"/>
      <sheetData sheetId="20"/>
      <sheetData sheetId="21">
        <row r="2">
          <cell r="AC2" t="str">
            <v>ม.ค.</v>
          </cell>
          <cell r="AD2">
            <v>2558</v>
          </cell>
        </row>
      </sheetData>
      <sheetData sheetId="22"/>
      <sheetData sheetId="23">
        <row r="5">
          <cell r="D5">
            <v>42005</v>
          </cell>
        </row>
      </sheetData>
      <sheetData sheetId="24">
        <row r="26">
          <cell r="K26">
            <v>13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 Control-Local"/>
      <sheetName val="Limit Control-Export"/>
      <sheetName val="AGING LOCAL"/>
      <sheetName val="AGING EXPORT"/>
      <sheetName val="BAD LIST LOCAL"/>
      <sheetName val="BAD LIST EXPORT"/>
      <sheetName val="Gain &amp; On AR"/>
      <sheetName val="Gain &amp; On AR BA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 calculated"/>
      <sheetName val="TB Databased"/>
      <sheetName val="Index Control"/>
      <sheetName val="FS Line"/>
      <sheetName val="TB"/>
      <sheetName val="AJE"/>
      <sheetName val="Lead Form"/>
      <sheetName val="Summary"/>
      <sheetName val="Index Control calculated"/>
      <sheetName val="G-1"/>
      <sheetName val="H-1"/>
      <sheetName val="H-10"/>
      <sheetName val="H-20"/>
      <sheetName val="J-1"/>
      <sheetName val="L-1"/>
      <sheetName val="M-1"/>
      <sheetName val="N-1"/>
      <sheetName val="N-10"/>
      <sheetName val="N-20"/>
      <sheetName val="O-1"/>
      <sheetName val="P-1"/>
      <sheetName val="P-10"/>
      <sheetName val="P-20"/>
      <sheetName val="S-1"/>
      <sheetName val="S-10"/>
      <sheetName val="S-20"/>
      <sheetName val="T-1"/>
      <sheetName val="T-10"/>
      <sheetName val="T-20"/>
      <sheetName val="U-1"/>
      <sheetName val="W-1"/>
      <sheetName val="W-10"/>
      <sheetName val="W-20"/>
      <sheetName val="W-30"/>
    </sheetNames>
    <sheetDataSet>
      <sheetData sheetId="0" refreshError="1"/>
      <sheetData sheetId="1" refreshError="1"/>
      <sheetData sheetId="2" refreshError="1"/>
      <sheetData sheetId="3">
        <row r="2">
          <cell r="E2" t="str">
            <v>Index</v>
          </cell>
        </row>
        <row r="3">
          <cell r="E3" t="str">
            <v>M-1</v>
          </cell>
        </row>
        <row r="4">
          <cell r="E4" t="str">
            <v>J-1</v>
          </cell>
        </row>
        <row r="5">
          <cell r="E5" t="str">
            <v>L-1</v>
          </cell>
        </row>
        <row r="6">
          <cell r="E6" t="str">
            <v>H-10</v>
          </cell>
        </row>
        <row r="7">
          <cell r="E7" t="str">
            <v>H-20</v>
          </cell>
        </row>
        <row r="8">
          <cell r="E8" t="str">
            <v>G-1</v>
          </cell>
        </row>
        <row r="9">
          <cell r="E9" t="str">
            <v>O-1</v>
          </cell>
        </row>
        <row r="10">
          <cell r="E10" t="str">
            <v>P-10</v>
          </cell>
        </row>
        <row r="11">
          <cell r="E11" t="str">
            <v>P-20</v>
          </cell>
        </row>
        <row r="12">
          <cell r="E12" t="str">
            <v>N-10</v>
          </cell>
        </row>
        <row r="13">
          <cell r="E13" t="str">
            <v>N-20</v>
          </cell>
        </row>
        <row r="14">
          <cell r="E14" t="str">
            <v>S-10</v>
          </cell>
        </row>
        <row r="15">
          <cell r="E15" t="str">
            <v>S-20</v>
          </cell>
        </row>
        <row r="16">
          <cell r="E16" t="str">
            <v>T-10</v>
          </cell>
        </row>
        <row r="17">
          <cell r="E17" t="str">
            <v>T-20</v>
          </cell>
        </row>
        <row r="18">
          <cell r="E18" t="str">
            <v>U-1</v>
          </cell>
        </row>
        <row r="19">
          <cell r="E19" t="str">
            <v>W-10</v>
          </cell>
        </row>
        <row r="20">
          <cell r="E20" t="str">
            <v>W-20</v>
          </cell>
        </row>
        <row r="21">
          <cell r="E21" t="str">
            <v>W-30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n"/>
      <sheetName val="free of charge"/>
    </sheetNames>
    <sheetDataSet>
      <sheetData sheetId="0" refreshError="1">
        <row r="2">
          <cell r="J2" t="str">
            <v>REN</v>
          </cell>
          <cell r="S2">
            <v>39883</v>
          </cell>
        </row>
        <row r="3">
          <cell r="J3" t="str">
            <v>REN</v>
          </cell>
          <cell r="S3">
            <v>39885</v>
          </cell>
        </row>
        <row r="4">
          <cell r="J4" t="str">
            <v>REN</v>
          </cell>
          <cell r="S4">
            <v>39885</v>
          </cell>
        </row>
        <row r="5">
          <cell r="J5" t="str">
            <v>G2N</v>
          </cell>
          <cell r="S5">
            <v>39889</v>
          </cell>
        </row>
        <row r="6">
          <cell r="J6" t="str">
            <v>REN</v>
          </cell>
          <cell r="S6">
            <v>39903</v>
          </cell>
        </row>
        <row r="7">
          <cell r="J7" t="str">
            <v>G2N</v>
          </cell>
          <cell r="S7">
            <v>39904</v>
          </cell>
        </row>
        <row r="8">
          <cell r="J8" t="str">
            <v>G2N</v>
          </cell>
          <cell r="S8">
            <v>39904</v>
          </cell>
        </row>
        <row r="10">
          <cell r="J10" t="str">
            <v>G2N</v>
          </cell>
          <cell r="S10">
            <v>39904</v>
          </cell>
        </row>
        <row r="11">
          <cell r="J11" t="str">
            <v>G2N</v>
          </cell>
          <cell r="S11">
            <v>39904</v>
          </cell>
        </row>
      </sheetData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A Header"/>
      <sheetName val="Library Procedures"/>
      <sheetName val="Summary"/>
      <sheetName val="Register to Actuary"/>
      <sheetName val="Actuary to Register"/>
      <sheetName val="payroll register"/>
      <sheetName val="Sev Prov Calculation"/>
    </sheetNames>
    <sheetDataSet>
      <sheetData sheetId="0"/>
      <sheetData sheetId="1">
        <row r="6">
          <cell r="K6" t="b">
            <v>1</v>
          </cell>
        </row>
        <row r="7">
          <cell r="K7" t="b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A Header"/>
      <sheetName val="Library Procedures"/>
      <sheetName val="Summary"/>
      <sheetName val="Recalculation"/>
      <sheetName val="Severance pay"/>
      <sheetName val="Lead"/>
    </sheetNames>
    <sheetDataSet>
      <sheetData sheetId="0"/>
      <sheetData sheetId="1">
        <row r="6">
          <cell r="K6" t="b">
            <v>1</v>
          </cell>
        </row>
        <row r="17">
          <cell r="K17" t="b">
            <v>1</v>
          </cell>
        </row>
        <row r="18">
          <cell r="K18" t="b">
            <v>0</v>
          </cell>
        </row>
        <row r="19">
          <cell r="K19" t="b">
            <v>0</v>
          </cell>
        </row>
        <row r="59">
          <cell r="K59" t="b">
            <v>1</v>
          </cell>
        </row>
        <row r="60">
          <cell r="K60" t="b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ary Procedures "/>
      <sheetName val="Results Template"/>
      <sheetName val="ToD Template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Intercompany balance"/>
      <sheetName val="Conso Q2'14 TVT EM"/>
      <sheetName val="EliminationQ2'14 TVT EM"/>
      <sheetName val="Code"/>
      <sheetName val="The Updated list"/>
      <sheetName val="TB"/>
      <sheetName val="BS-TVT"/>
      <sheetName val="PL-TVT"/>
      <sheetName val="BS-CMED"/>
      <sheetName val="PL-CMED"/>
      <sheetName val="Conso_31Dec14"/>
      <sheetName val="TVT-BS-Final"/>
      <sheetName val="TVT-PL-Final"/>
      <sheetName val="CMED-BS-Final"/>
      <sheetName val="CMED-PL-Final"/>
      <sheetName val="EM-BS-Final"/>
      <sheetName val="EM-PL-Final"/>
      <sheetName val="EliminationQ4'14"/>
      <sheetName val="EliminationQ3'14"/>
      <sheetName val="TB CMED Jul14"/>
      <sheetName val="TB EM Jul14"/>
      <sheetName val="Share Swap"/>
      <sheetName val="TVT-TMO"/>
      <sheetName val="EM"/>
      <sheetName val="TVT-Lead-BS After ADJ Q3'14"/>
      <sheetName val="TVT-Lead-PL After ADJ Q3'14"/>
      <sheetName val="CMED-Lead-BS After ADJ Q3'14"/>
      <sheetName val="CMED-Lead-PL After ADJ Q3'14"/>
      <sheetName val="EM-Lead-BS After ADJ Q3'14"/>
      <sheetName val="EM-Lead-PL After ADJ Q3'14"/>
      <sheetName val="รายการระหว่างกันQ3'14"/>
      <sheetName val="รายการระหว่างกันQ4'14"/>
      <sheetName val="รายการระหว่างกันQ2'14"/>
      <sheetName val="รายการระหว่างกันQ1'14"/>
      <sheetName val="EliminationQ1'14"/>
      <sheetName val="Equity 2013"/>
      <sheetName val="Elimination 2013"/>
      <sheetName val="Consolidation worksheet 2012"/>
      <sheetName val="Elimination 2012"/>
      <sheetName val="Consolidation worksheet 2011"/>
      <sheetName val="Elimination 2011"/>
      <sheetName val="Employee benefits"/>
      <sheetName val="TVT FS 2013"/>
      <sheetName val="TVT FS 2011"/>
      <sheetName val="TVT PAE ADJ"/>
      <sheetName val="TVT Lead"/>
      <sheetName val="CMED FS 2013"/>
      <sheetName val="CMED EQUITY 2013"/>
      <sheetName val="CMED PAE ADJ"/>
      <sheetName val="CMED Lead"/>
      <sheetName val="EM FS 2013"/>
      <sheetName val="EM PAE ADJ"/>
      <sheetName val="EM Lead"/>
      <sheetName val="AD FS 2013"/>
      <sheetName val="AD Lead"/>
      <sheetName val="TVT_AR"/>
      <sheetName val="TVT_AP"/>
      <sheetName val="TVT_GL54"/>
      <sheetName val="TVT_GL55"/>
      <sheetName val="TVT_GL56"/>
      <sheetName val="CMED_AR"/>
      <sheetName val="CMED_AP"/>
      <sheetName val="CMED_GL54"/>
      <sheetName val="CMED_GL55"/>
      <sheetName val="CMED_GL56"/>
      <sheetName val="EM_AR"/>
      <sheetName val="EM_AP"/>
      <sheetName val="EM_GL2556"/>
      <sheetName val="CMED_1255"/>
      <sheetName val="CMED_1256"/>
      <sheetName val="TVT_1255"/>
      <sheetName val="TVT_1256"/>
      <sheetName val="Rev TvT"/>
      <sheetName val="Rev EM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6"/>
      <sheetData sheetId="7">
        <row r="45">
          <cell r="T45">
            <v>0</v>
          </cell>
        </row>
        <row r="47">
          <cell r="E47">
            <v>0</v>
          </cell>
        </row>
        <row r="85">
          <cell r="C85">
            <v>0</v>
          </cell>
        </row>
        <row r="87">
          <cell r="C87">
            <v>0</v>
          </cell>
        </row>
      </sheetData>
      <sheetData sheetId="8"/>
      <sheetData sheetId="9"/>
      <sheetData sheetId="10">
        <row r="92">
          <cell r="B92" t="str">
            <v xml:space="preserve">   ?</v>
          </cell>
        </row>
        <row r="93">
          <cell r="B93" t="str">
            <v>Low</v>
          </cell>
        </row>
        <row r="94">
          <cell r="B94" t="str">
            <v>Moderate</v>
          </cell>
        </row>
        <row r="95">
          <cell r="B95" t="str">
            <v>High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 ADM"/>
      <sheetName val="SUM PRO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  <sheetName val="SUMMARY"/>
      <sheetName val="Daily Sale POS"/>
    </sheetNames>
    <sheetDataSet>
      <sheetData sheetId="0"/>
      <sheetData sheetId="1"/>
      <sheetData sheetId="2" refreshError="1">
        <row r="5">
          <cell r="A5">
            <v>700100</v>
          </cell>
          <cell r="P5">
            <v>673876.25</v>
          </cell>
        </row>
        <row r="6">
          <cell r="A6">
            <v>700150</v>
          </cell>
          <cell r="P6">
            <v>0</v>
          </cell>
        </row>
        <row r="7">
          <cell r="A7">
            <v>701000</v>
          </cell>
          <cell r="P7">
            <v>354825.5</v>
          </cell>
        </row>
        <row r="8">
          <cell r="A8">
            <v>703000</v>
          </cell>
          <cell r="P8">
            <v>116735</v>
          </cell>
        </row>
        <row r="9">
          <cell r="A9">
            <v>704000</v>
          </cell>
          <cell r="P9">
            <v>96264.5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22992</v>
          </cell>
        </row>
        <row r="14">
          <cell r="A14">
            <v>709000</v>
          </cell>
          <cell r="P14">
            <v>10363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73474.45</v>
          </cell>
        </row>
        <row r="18">
          <cell r="A18">
            <v>713000</v>
          </cell>
          <cell r="P18">
            <v>124224.31999999999</v>
          </cell>
        </row>
        <row r="19">
          <cell r="A19">
            <v>713100</v>
          </cell>
          <cell r="P19">
            <v>0</v>
          </cell>
        </row>
        <row r="20">
          <cell r="A20">
            <v>714000</v>
          </cell>
          <cell r="P20">
            <v>240606.5</v>
          </cell>
        </row>
        <row r="21">
          <cell r="A21">
            <v>715000</v>
          </cell>
          <cell r="P21">
            <v>64500</v>
          </cell>
        </row>
        <row r="22">
          <cell r="A22">
            <v>716000</v>
          </cell>
          <cell r="P22">
            <v>60240.810000000005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49734.58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0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7245</v>
          </cell>
        </row>
        <row r="32">
          <cell r="A32">
            <v>722000</v>
          </cell>
          <cell r="P32">
            <v>385959.65</v>
          </cell>
        </row>
        <row r="33">
          <cell r="A33">
            <v>723000</v>
          </cell>
          <cell r="P33">
            <v>22395.3</v>
          </cell>
        </row>
        <row r="34">
          <cell r="A34">
            <v>724000</v>
          </cell>
          <cell r="P34">
            <v>0</v>
          </cell>
        </row>
        <row r="35">
          <cell r="A35">
            <v>725000</v>
          </cell>
          <cell r="P35">
            <v>27230.94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4728.07</v>
          </cell>
        </row>
        <row r="43">
          <cell r="A43">
            <v>729000</v>
          </cell>
          <cell r="P43">
            <v>61.42</v>
          </cell>
        </row>
        <row r="44">
          <cell r="A44">
            <v>730100</v>
          </cell>
          <cell r="P44">
            <v>26416.080000000002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10594</v>
          </cell>
        </row>
        <row r="47">
          <cell r="A47">
            <v>731000</v>
          </cell>
          <cell r="P47">
            <v>80060</v>
          </cell>
        </row>
        <row r="48">
          <cell r="A48">
            <v>732000</v>
          </cell>
          <cell r="P48">
            <v>811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430476.68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480479.5</v>
          </cell>
        </row>
        <row r="54">
          <cell r="A54">
            <v>735000</v>
          </cell>
          <cell r="P54">
            <v>224243.5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62725</v>
          </cell>
        </row>
        <row r="57">
          <cell r="A57">
            <v>737000</v>
          </cell>
          <cell r="P57">
            <v>4500</v>
          </cell>
        </row>
        <row r="58">
          <cell r="A58">
            <v>738000</v>
          </cell>
          <cell r="P58">
            <v>22857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575913.94999999995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12900</v>
          </cell>
        </row>
        <row r="67">
          <cell r="A67">
            <v>739220</v>
          </cell>
          <cell r="P67">
            <v>6000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427072.52</v>
          </cell>
        </row>
        <row r="72">
          <cell r="A72">
            <v>742000</v>
          </cell>
          <cell r="P72">
            <v>2940152.76</v>
          </cell>
        </row>
        <row r="73">
          <cell r="A73">
            <v>742500</v>
          </cell>
          <cell r="P73">
            <v>518729.82000000007</v>
          </cell>
        </row>
        <row r="74">
          <cell r="A74">
            <v>743000</v>
          </cell>
          <cell r="P74">
            <v>23470.010000000002</v>
          </cell>
        </row>
        <row r="75">
          <cell r="A75">
            <v>744000</v>
          </cell>
          <cell r="P75">
            <v>16446.580000000002</v>
          </cell>
        </row>
        <row r="76">
          <cell r="A76">
            <v>745000</v>
          </cell>
          <cell r="P76">
            <v>0</v>
          </cell>
        </row>
        <row r="77">
          <cell r="A77">
            <v>750100</v>
          </cell>
          <cell r="P77">
            <v>0</v>
          </cell>
        </row>
        <row r="78">
          <cell r="A78">
            <v>751000</v>
          </cell>
          <cell r="P78">
            <v>0</v>
          </cell>
        </row>
        <row r="79">
          <cell r="A79">
            <v>751100</v>
          </cell>
          <cell r="P79">
            <v>0</v>
          </cell>
        </row>
        <row r="80">
          <cell r="A80">
            <v>752000</v>
          </cell>
          <cell r="P80">
            <v>0</v>
          </cell>
        </row>
        <row r="81">
          <cell r="A81">
            <v>753000</v>
          </cell>
          <cell r="P81">
            <v>0</v>
          </cell>
        </row>
        <row r="82">
          <cell r="A82">
            <v>754000</v>
          </cell>
          <cell r="P82">
            <v>0</v>
          </cell>
        </row>
        <row r="83">
          <cell r="A83">
            <v>755100</v>
          </cell>
          <cell r="P83">
            <v>0</v>
          </cell>
        </row>
        <row r="84">
          <cell r="A84">
            <v>755200</v>
          </cell>
          <cell r="P84">
            <v>0</v>
          </cell>
        </row>
        <row r="85">
          <cell r="A85">
            <v>756100</v>
          </cell>
          <cell r="P85">
            <v>0</v>
          </cell>
        </row>
        <row r="86">
          <cell r="A86">
            <v>756200</v>
          </cell>
          <cell r="P86">
            <v>0</v>
          </cell>
        </row>
        <row r="87">
          <cell r="A87">
            <v>757000</v>
          </cell>
          <cell r="P87">
            <v>0</v>
          </cell>
        </row>
        <row r="88">
          <cell r="A88">
            <v>759000</v>
          </cell>
          <cell r="P88">
            <v>0</v>
          </cell>
        </row>
        <row r="89">
          <cell r="A89">
            <v>759100</v>
          </cell>
          <cell r="P89">
            <v>0</v>
          </cell>
        </row>
        <row r="90">
          <cell r="A90">
            <v>760000</v>
          </cell>
          <cell r="P90">
            <v>0</v>
          </cell>
        </row>
        <row r="91">
          <cell r="A91">
            <v>770000</v>
          </cell>
          <cell r="P91">
            <v>0</v>
          </cell>
        </row>
        <row r="92">
          <cell r="A92">
            <v>911100</v>
          </cell>
          <cell r="P92">
            <v>0</v>
          </cell>
        </row>
        <row r="93">
          <cell r="A93">
            <v>911200</v>
          </cell>
          <cell r="P93">
            <v>0</v>
          </cell>
        </row>
        <row r="94">
          <cell r="A94">
            <v>911300</v>
          </cell>
          <cell r="P94">
            <v>0</v>
          </cell>
        </row>
        <row r="95">
          <cell r="A95">
            <v>911400</v>
          </cell>
          <cell r="P95">
            <v>0</v>
          </cell>
        </row>
        <row r="96">
          <cell r="A96">
            <v>911500</v>
          </cell>
          <cell r="P96">
            <v>0</v>
          </cell>
        </row>
        <row r="97">
          <cell r="A97">
            <v>911600</v>
          </cell>
          <cell r="P97">
            <v>0</v>
          </cell>
        </row>
        <row r="98">
          <cell r="A98">
            <v>911700</v>
          </cell>
          <cell r="P98">
            <v>0</v>
          </cell>
        </row>
        <row r="99">
          <cell r="A99">
            <v>911800</v>
          </cell>
          <cell r="P99">
            <v>0</v>
          </cell>
        </row>
        <row r="101">
          <cell r="P101">
            <v>8480372.9399999995</v>
          </cell>
        </row>
        <row r="102">
          <cell r="P102">
            <v>8480372.9399999995</v>
          </cell>
        </row>
        <row r="103">
          <cell r="P103">
            <v>0</v>
          </cell>
        </row>
      </sheetData>
      <sheetData sheetId="3" refreshError="1">
        <row r="5">
          <cell r="A5">
            <v>700100</v>
          </cell>
          <cell r="P5">
            <v>656417.75</v>
          </cell>
        </row>
        <row r="6">
          <cell r="A6">
            <v>700150</v>
          </cell>
          <cell r="P6">
            <v>84804.58</v>
          </cell>
        </row>
        <row r="7">
          <cell r="A7">
            <v>701000</v>
          </cell>
          <cell r="P7">
            <v>355072.25</v>
          </cell>
        </row>
        <row r="8">
          <cell r="A8">
            <v>703000</v>
          </cell>
          <cell r="P8">
            <v>72257.5</v>
          </cell>
        </row>
        <row r="9">
          <cell r="A9">
            <v>704000</v>
          </cell>
          <cell r="P9">
            <v>65722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22293</v>
          </cell>
        </row>
        <row r="14">
          <cell r="A14">
            <v>709000</v>
          </cell>
          <cell r="P14">
            <v>10374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73928.320000000007</v>
          </cell>
        </row>
        <row r="18">
          <cell r="A18">
            <v>713000</v>
          </cell>
          <cell r="P18">
            <v>101432.10999999999</v>
          </cell>
        </row>
        <row r="19">
          <cell r="A19">
            <v>713100</v>
          </cell>
          <cell r="P19">
            <v>30735.27</v>
          </cell>
        </row>
        <row r="20">
          <cell r="A20">
            <v>714000</v>
          </cell>
          <cell r="P20">
            <v>216000</v>
          </cell>
        </row>
        <row r="21">
          <cell r="A21">
            <v>715000</v>
          </cell>
          <cell r="P21">
            <v>62600</v>
          </cell>
        </row>
        <row r="22">
          <cell r="A22">
            <v>716000</v>
          </cell>
          <cell r="P22">
            <v>17956.809999999998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4000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22435.040000000001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23141</v>
          </cell>
        </row>
        <row r="32">
          <cell r="A32">
            <v>722000</v>
          </cell>
          <cell r="P32">
            <v>475000</v>
          </cell>
        </row>
        <row r="33">
          <cell r="A33">
            <v>723000</v>
          </cell>
          <cell r="P33">
            <v>23170.5</v>
          </cell>
        </row>
        <row r="34">
          <cell r="A34">
            <v>724000</v>
          </cell>
          <cell r="P34">
            <v>309</v>
          </cell>
        </row>
        <row r="35">
          <cell r="A35">
            <v>725000</v>
          </cell>
          <cell r="P35">
            <v>22882.1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54462.65</v>
          </cell>
        </row>
        <row r="43">
          <cell r="A43">
            <v>729000</v>
          </cell>
          <cell r="P43">
            <v>61.42</v>
          </cell>
        </row>
        <row r="44">
          <cell r="A44">
            <v>730100</v>
          </cell>
          <cell r="P44">
            <v>6378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5976</v>
          </cell>
        </row>
        <row r="47">
          <cell r="A47">
            <v>731000</v>
          </cell>
          <cell r="P47">
            <v>2374</v>
          </cell>
        </row>
        <row r="48">
          <cell r="A48">
            <v>732000</v>
          </cell>
          <cell r="P48">
            <v>79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645714.62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167316</v>
          </cell>
        </row>
        <row r="54">
          <cell r="A54">
            <v>735000</v>
          </cell>
          <cell r="P54">
            <v>177836.44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114484.38</v>
          </cell>
        </row>
        <row r="57">
          <cell r="A57">
            <v>737000</v>
          </cell>
          <cell r="P57">
            <v>36880</v>
          </cell>
        </row>
        <row r="58">
          <cell r="A58">
            <v>738000</v>
          </cell>
          <cell r="P58">
            <v>51667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-540514.24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35100</v>
          </cell>
        </row>
        <row r="67">
          <cell r="A67">
            <v>739220</v>
          </cell>
          <cell r="P67">
            <v>13000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385742.93000000005</v>
          </cell>
        </row>
        <row r="72">
          <cell r="A72">
            <v>742000</v>
          </cell>
          <cell r="P72">
            <v>2952161.8600000003</v>
          </cell>
        </row>
        <row r="73">
          <cell r="A73">
            <v>742500</v>
          </cell>
          <cell r="P73">
            <v>520963.7099999999</v>
          </cell>
        </row>
        <row r="74">
          <cell r="A74">
            <v>743000</v>
          </cell>
          <cell r="P74">
            <v>21293.949999999997</v>
          </cell>
        </row>
        <row r="75">
          <cell r="A75">
            <v>744000</v>
          </cell>
          <cell r="P75">
            <v>14923.189999999999</v>
          </cell>
        </row>
        <row r="76">
          <cell r="A76">
            <v>745000</v>
          </cell>
          <cell r="P76">
            <v>0</v>
          </cell>
        </row>
        <row r="77">
          <cell r="A77">
            <v>750100</v>
          </cell>
          <cell r="P77">
            <v>0</v>
          </cell>
        </row>
        <row r="78">
          <cell r="A78">
            <v>751000</v>
          </cell>
          <cell r="P78">
            <v>0</v>
          </cell>
        </row>
        <row r="79">
          <cell r="A79">
            <v>751100</v>
          </cell>
          <cell r="P79">
            <v>-109771.36</v>
          </cell>
        </row>
        <row r="80">
          <cell r="A80">
            <v>752000</v>
          </cell>
          <cell r="P80">
            <v>0</v>
          </cell>
        </row>
        <row r="81">
          <cell r="A81">
            <v>753000</v>
          </cell>
          <cell r="P81">
            <v>0</v>
          </cell>
        </row>
        <row r="82">
          <cell r="A82">
            <v>754000</v>
          </cell>
          <cell r="P82">
            <v>0</v>
          </cell>
        </row>
        <row r="83">
          <cell r="A83">
            <v>755100</v>
          </cell>
          <cell r="P83">
            <v>0</v>
          </cell>
        </row>
        <row r="84">
          <cell r="A84">
            <v>755200</v>
          </cell>
          <cell r="P84">
            <v>0</v>
          </cell>
        </row>
        <row r="85">
          <cell r="A85">
            <v>756100</v>
          </cell>
          <cell r="P85">
            <v>0</v>
          </cell>
        </row>
        <row r="86">
          <cell r="A86">
            <v>756200</v>
          </cell>
          <cell r="P86">
            <v>0</v>
          </cell>
        </row>
        <row r="87">
          <cell r="A87">
            <v>757000</v>
          </cell>
          <cell r="P87">
            <v>0</v>
          </cell>
        </row>
        <row r="88">
          <cell r="A88">
            <v>759000</v>
          </cell>
          <cell r="P88">
            <v>0</v>
          </cell>
        </row>
        <row r="89">
          <cell r="A89">
            <v>759100</v>
          </cell>
          <cell r="P89">
            <v>0</v>
          </cell>
        </row>
        <row r="90">
          <cell r="A90">
            <v>760000</v>
          </cell>
          <cell r="P90">
            <v>0</v>
          </cell>
        </row>
        <row r="91">
          <cell r="A91">
            <v>770000</v>
          </cell>
          <cell r="P91">
            <v>0</v>
          </cell>
        </row>
        <row r="92">
          <cell r="A92">
            <v>911100</v>
          </cell>
          <cell r="P92">
            <v>0</v>
          </cell>
        </row>
        <row r="93">
          <cell r="A93">
            <v>911200</v>
          </cell>
          <cell r="P93">
            <v>0</v>
          </cell>
        </row>
        <row r="94">
          <cell r="A94">
            <v>911300</v>
          </cell>
          <cell r="P94">
            <v>0</v>
          </cell>
        </row>
        <row r="95">
          <cell r="A95">
            <v>911400</v>
          </cell>
          <cell r="P95">
            <v>0</v>
          </cell>
        </row>
        <row r="96">
          <cell r="A96">
            <v>911500</v>
          </cell>
          <cell r="P96">
            <v>0</v>
          </cell>
        </row>
        <row r="97">
          <cell r="A97">
            <v>911600</v>
          </cell>
          <cell r="P97">
            <v>0</v>
          </cell>
        </row>
        <row r="98">
          <cell r="A98">
            <v>911700</v>
          </cell>
          <cell r="P98">
            <v>0</v>
          </cell>
        </row>
        <row r="99">
          <cell r="A99">
            <v>911800</v>
          </cell>
          <cell r="P99">
            <v>0</v>
          </cell>
        </row>
        <row r="101">
          <cell r="P101">
            <v>7177728.0300000012</v>
          </cell>
        </row>
        <row r="102">
          <cell r="P102">
            <v>7175928.0299999993</v>
          </cell>
        </row>
        <row r="103">
          <cell r="P103">
            <v>1800.0000000018626</v>
          </cell>
        </row>
      </sheetData>
      <sheetData sheetId="4" refreshError="1">
        <row r="5">
          <cell r="A5">
            <v>700100</v>
          </cell>
          <cell r="P5">
            <v>643249.5</v>
          </cell>
        </row>
        <row r="6">
          <cell r="A6">
            <v>700150</v>
          </cell>
          <cell r="P6">
            <v>90578</v>
          </cell>
        </row>
        <row r="7">
          <cell r="A7">
            <v>701000</v>
          </cell>
          <cell r="P7">
            <v>360076.68</v>
          </cell>
        </row>
        <row r="8">
          <cell r="A8">
            <v>703000</v>
          </cell>
          <cell r="P8">
            <v>83240.25</v>
          </cell>
        </row>
        <row r="9">
          <cell r="A9">
            <v>704000</v>
          </cell>
          <cell r="P9">
            <v>67595.25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21767</v>
          </cell>
        </row>
        <row r="14">
          <cell r="A14">
            <v>709000</v>
          </cell>
          <cell r="P14">
            <v>10574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71296.05</v>
          </cell>
        </row>
        <row r="18">
          <cell r="A18">
            <v>713000</v>
          </cell>
          <cell r="P18">
            <v>90265.1</v>
          </cell>
        </row>
        <row r="19">
          <cell r="A19">
            <v>713100</v>
          </cell>
          <cell r="P19">
            <v>35971.299999999996</v>
          </cell>
        </row>
        <row r="20">
          <cell r="A20">
            <v>714000</v>
          </cell>
          <cell r="P20">
            <v>173916.89</v>
          </cell>
        </row>
        <row r="21">
          <cell r="A21">
            <v>715000</v>
          </cell>
          <cell r="P21">
            <v>61800</v>
          </cell>
        </row>
        <row r="22">
          <cell r="A22">
            <v>716000</v>
          </cell>
          <cell r="P22">
            <v>37317.370000000003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0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2000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46456.52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17560</v>
          </cell>
        </row>
        <row r="32">
          <cell r="A32">
            <v>722000</v>
          </cell>
          <cell r="P32">
            <v>391019.25</v>
          </cell>
        </row>
        <row r="33">
          <cell r="A33">
            <v>723000</v>
          </cell>
          <cell r="P33">
            <v>38000</v>
          </cell>
        </row>
        <row r="34">
          <cell r="A34">
            <v>724000</v>
          </cell>
          <cell r="P34">
            <v>0</v>
          </cell>
        </row>
        <row r="35">
          <cell r="A35">
            <v>725000</v>
          </cell>
          <cell r="P35">
            <v>4744.0200000000004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54462.65</v>
          </cell>
        </row>
        <row r="43">
          <cell r="A43">
            <v>729000</v>
          </cell>
          <cell r="P43">
            <v>61.42</v>
          </cell>
        </row>
        <row r="44">
          <cell r="A44">
            <v>730100</v>
          </cell>
          <cell r="P44">
            <v>14266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4033</v>
          </cell>
        </row>
        <row r="47">
          <cell r="A47">
            <v>731000</v>
          </cell>
          <cell r="P47">
            <v>2770</v>
          </cell>
        </row>
        <row r="48">
          <cell r="A48">
            <v>732000</v>
          </cell>
          <cell r="P48">
            <v>0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628370.58000000007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299793.5</v>
          </cell>
        </row>
        <row r="54">
          <cell r="A54">
            <v>735000</v>
          </cell>
          <cell r="P54">
            <v>231273.85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90575</v>
          </cell>
        </row>
        <row r="57">
          <cell r="A57">
            <v>737000</v>
          </cell>
          <cell r="P57">
            <v>107945.69</v>
          </cell>
        </row>
        <row r="58">
          <cell r="A58">
            <v>738000</v>
          </cell>
          <cell r="P58">
            <v>29900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807400.28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27300</v>
          </cell>
        </row>
        <row r="67">
          <cell r="A67">
            <v>739220</v>
          </cell>
          <cell r="P67">
            <v>16000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427072.52</v>
          </cell>
        </row>
        <row r="72">
          <cell r="A72">
            <v>742000</v>
          </cell>
          <cell r="P72">
            <v>2940152.76</v>
          </cell>
        </row>
        <row r="73">
          <cell r="A73">
            <v>742100</v>
          </cell>
          <cell r="P73">
            <v>328312.15000000002</v>
          </cell>
        </row>
        <row r="74">
          <cell r="A74">
            <v>742500</v>
          </cell>
          <cell r="P74">
            <v>583021.45000000007</v>
          </cell>
        </row>
        <row r="75">
          <cell r="A75">
            <v>743000</v>
          </cell>
          <cell r="P75">
            <v>23575.43</v>
          </cell>
        </row>
        <row r="76">
          <cell r="A76">
            <v>744000</v>
          </cell>
          <cell r="P76">
            <v>16571.450000000004</v>
          </cell>
        </row>
        <row r="77">
          <cell r="A77">
            <v>745000</v>
          </cell>
          <cell r="P77">
            <v>0</v>
          </cell>
        </row>
        <row r="78">
          <cell r="A78">
            <v>750100</v>
          </cell>
          <cell r="P78">
            <v>0</v>
          </cell>
        </row>
        <row r="79">
          <cell r="A79">
            <v>751000</v>
          </cell>
          <cell r="P79">
            <v>0</v>
          </cell>
        </row>
        <row r="80">
          <cell r="A80">
            <v>751100</v>
          </cell>
          <cell r="P80">
            <v>0</v>
          </cell>
        </row>
        <row r="81">
          <cell r="A81">
            <v>752000</v>
          </cell>
          <cell r="P81">
            <v>0</v>
          </cell>
        </row>
        <row r="82">
          <cell r="A82">
            <v>753000</v>
          </cell>
          <cell r="P82">
            <v>0</v>
          </cell>
        </row>
        <row r="83">
          <cell r="A83">
            <v>754000</v>
          </cell>
          <cell r="P83">
            <v>0</v>
          </cell>
        </row>
        <row r="84">
          <cell r="A84">
            <v>755100</v>
          </cell>
          <cell r="P84">
            <v>0</v>
          </cell>
        </row>
        <row r="85">
          <cell r="A85">
            <v>755200</v>
          </cell>
          <cell r="P85">
            <v>0</v>
          </cell>
        </row>
        <row r="86">
          <cell r="A86">
            <v>756100</v>
          </cell>
          <cell r="P86">
            <v>0</v>
          </cell>
        </row>
        <row r="87">
          <cell r="A87">
            <v>756200</v>
          </cell>
          <cell r="P87">
            <v>0</v>
          </cell>
        </row>
        <row r="88">
          <cell r="A88">
            <v>757000</v>
          </cell>
          <cell r="P88">
            <v>0</v>
          </cell>
        </row>
        <row r="89">
          <cell r="A89">
            <v>759000</v>
          </cell>
          <cell r="P89">
            <v>0</v>
          </cell>
        </row>
        <row r="90">
          <cell r="A90">
            <v>759100</v>
          </cell>
          <cell r="P90">
            <v>0</v>
          </cell>
        </row>
        <row r="91">
          <cell r="A91">
            <v>760000</v>
          </cell>
          <cell r="P91">
            <v>0</v>
          </cell>
        </row>
        <row r="92">
          <cell r="A92">
            <v>770000</v>
          </cell>
          <cell r="P92">
            <v>0</v>
          </cell>
        </row>
        <row r="93">
          <cell r="A93">
            <v>780000</v>
          </cell>
          <cell r="P93">
            <v>0</v>
          </cell>
        </row>
        <row r="94">
          <cell r="A94">
            <v>911100</v>
          </cell>
          <cell r="P94">
            <v>0</v>
          </cell>
        </row>
        <row r="95">
          <cell r="A95">
            <v>911200</v>
          </cell>
          <cell r="P95">
            <v>0</v>
          </cell>
        </row>
        <row r="96">
          <cell r="A96">
            <v>911300</v>
          </cell>
          <cell r="P96">
            <v>0</v>
          </cell>
        </row>
        <row r="97">
          <cell r="A97">
            <v>911400</v>
          </cell>
          <cell r="P97">
            <v>0</v>
          </cell>
        </row>
        <row r="98">
          <cell r="A98">
            <v>911500</v>
          </cell>
          <cell r="P98">
            <v>0</v>
          </cell>
        </row>
        <row r="99">
          <cell r="A99">
            <v>911600</v>
          </cell>
          <cell r="P99">
            <v>0</v>
          </cell>
        </row>
        <row r="100">
          <cell r="A100">
            <v>911700</v>
          </cell>
          <cell r="P100">
            <v>0</v>
          </cell>
        </row>
        <row r="101">
          <cell r="A101">
            <v>911800</v>
          </cell>
          <cell r="P101">
            <v>0</v>
          </cell>
        </row>
        <row r="103">
          <cell r="P103">
            <v>9161352.1599999983</v>
          </cell>
        </row>
        <row r="104">
          <cell r="P104">
            <v>9161352.1600000001</v>
          </cell>
        </row>
        <row r="105">
          <cell r="P105">
            <v>0</v>
          </cell>
        </row>
      </sheetData>
      <sheetData sheetId="5" refreshError="1">
        <row r="5">
          <cell r="A5">
            <v>700100</v>
          </cell>
          <cell r="P5">
            <v>639963</v>
          </cell>
        </row>
        <row r="6">
          <cell r="A6">
            <v>700150</v>
          </cell>
          <cell r="P6">
            <v>91592.049999999988</v>
          </cell>
        </row>
        <row r="7">
          <cell r="A7">
            <v>701000</v>
          </cell>
          <cell r="P7">
            <v>354926.17000000004</v>
          </cell>
        </row>
        <row r="8">
          <cell r="A8">
            <v>703000</v>
          </cell>
          <cell r="P8">
            <v>95896</v>
          </cell>
        </row>
        <row r="9">
          <cell r="A9">
            <v>704000</v>
          </cell>
          <cell r="P9">
            <v>52159.75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21487</v>
          </cell>
        </row>
        <row r="14">
          <cell r="A14">
            <v>709000</v>
          </cell>
          <cell r="P14">
            <v>10282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71336.81</v>
          </cell>
        </row>
        <row r="18">
          <cell r="A18">
            <v>713000</v>
          </cell>
          <cell r="P18">
            <v>114842.62999999999</v>
          </cell>
        </row>
        <row r="19">
          <cell r="A19">
            <v>713100</v>
          </cell>
          <cell r="P19">
            <v>0</v>
          </cell>
        </row>
        <row r="20">
          <cell r="A20">
            <v>714000</v>
          </cell>
          <cell r="P20">
            <v>214626.09</v>
          </cell>
        </row>
        <row r="21">
          <cell r="A21">
            <v>715000</v>
          </cell>
          <cell r="P21">
            <v>62200</v>
          </cell>
        </row>
        <row r="22">
          <cell r="A22">
            <v>716000</v>
          </cell>
          <cell r="P22">
            <v>9174.23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12000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43343.81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11532</v>
          </cell>
        </row>
        <row r="32">
          <cell r="A32">
            <v>722000</v>
          </cell>
          <cell r="P32">
            <v>445171.56</v>
          </cell>
        </row>
        <row r="33">
          <cell r="A33">
            <v>723000</v>
          </cell>
          <cell r="P33">
            <v>24595.5</v>
          </cell>
        </row>
        <row r="34">
          <cell r="A34">
            <v>724000</v>
          </cell>
          <cell r="P34">
            <v>291</v>
          </cell>
        </row>
        <row r="35">
          <cell r="A35">
            <v>725000</v>
          </cell>
          <cell r="P35">
            <v>4749.12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54462.65</v>
          </cell>
        </row>
        <row r="43">
          <cell r="A43">
            <v>729000</v>
          </cell>
          <cell r="P43">
            <v>61.42</v>
          </cell>
        </row>
        <row r="44">
          <cell r="A44">
            <v>730100</v>
          </cell>
          <cell r="P44">
            <v>4980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16088.5</v>
          </cell>
        </row>
        <row r="47">
          <cell r="A47">
            <v>731000</v>
          </cell>
          <cell r="P47">
            <v>18875</v>
          </cell>
        </row>
        <row r="48">
          <cell r="A48">
            <v>732000</v>
          </cell>
          <cell r="P48">
            <v>116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410338.49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264735</v>
          </cell>
        </row>
        <row r="54">
          <cell r="A54">
            <v>735000</v>
          </cell>
          <cell r="P54">
            <v>84545.25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109610</v>
          </cell>
        </row>
        <row r="57">
          <cell r="A57">
            <v>737000</v>
          </cell>
          <cell r="P57">
            <v>0</v>
          </cell>
        </row>
        <row r="58">
          <cell r="A58">
            <v>738000</v>
          </cell>
          <cell r="P58">
            <v>93887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-369383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24300</v>
          </cell>
        </row>
        <row r="67">
          <cell r="A67">
            <v>739220</v>
          </cell>
          <cell r="P67">
            <v>14094.06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414134.51999999996</v>
          </cell>
        </row>
        <row r="72">
          <cell r="A72">
            <v>742000</v>
          </cell>
          <cell r="P72">
            <v>2845309.11</v>
          </cell>
        </row>
        <row r="73">
          <cell r="A73">
            <v>742100</v>
          </cell>
          <cell r="P73">
            <v>317721.44</v>
          </cell>
        </row>
        <row r="74">
          <cell r="A74">
            <v>742500</v>
          </cell>
          <cell r="P74">
            <v>568645.55000000005</v>
          </cell>
        </row>
        <row r="75">
          <cell r="A75">
            <v>743000</v>
          </cell>
          <cell r="P75">
            <v>22877.62</v>
          </cell>
        </row>
        <row r="76">
          <cell r="A76">
            <v>744000</v>
          </cell>
          <cell r="P76">
            <v>16042.940000000002</v>
          </cell>
        </row>
        <row r="77">
          <cell r="A77">
            <v>745000</v>
          </cell>
          <cell r="P77">
            <v>0</v>
          </cell>
        </row>
        <row r="78">
          <cell r="A78">
            <v>750100</v>
          </cell>
          <cell r="P78">
            <v>0</v>
          </cell>
        </row>
        <row r="79">
          <cell r="A79">
            <v>751000</v>
          </cell>
          <cell r="P79">
            <v>0</v>
          </cell>
        </row>
        <row r="80">
          <cell r="A80">
            <v>751100</v>
          </cell>
          <cell r="P80">
            <v>0</v>
          </cell>
        </row>
        <row r="81">
          <cell r="A81">
            <v>752000</v>
          </cell>
          <cell r="P81">
            <v>0</v>
          </cell>
        </row>
        <row r="82">
          <cell r="A82">
            <v>753000</v>
          </cell>
          <cell r="P82">
            <v>0</v>
          </cell>
        </row>
        <row r="83">
          <cell r="A83">
            <v>754000</v>
          </cell>
          <cell r="P83">
            <v>0</v>
          </cell>
        </row>
        <row r="84">
          <cell r="A84">
            <v>755100</v>
          </cell>
          <cell r="P84">
            <v>0</v>
          </cell>
        </row>
        <row r="85">
          <cell r="A85">
            <v>755200</v>
          </cell>
          <cell r="P85">
            <v>0</v>
          </cell>
        </row>
        <row r="86">
          <cell r="A86">
            <v>756100</v>
          </cell>
          <cell r="P86">
            <v>0</v>
          </cell>
        </row>
        <row r="87">
          <cell r="A87">
            <v>756200</v>
          </cell>
          <cell r="P87">
            <v>0</v>
          </cell>
        </row>
        <row r="88">
          <cell r="A88">
            <v>757000</v>
          </cell>
          <cell r="P88">
            <v>0</v>
          </cell>
        </row>
        <row r="89">
          <cell r="A89">
            <v>759000</v>
          </cell>
          <cell r="P89">
            <v>0</v>
          </cell>
        </row>
        <row r="90">
          <cell r="A90">
            <v>759100</v>
          </cell>
          <cell r="P90">
            <v>0</v>
          </cell>
        </row>
        <row r="91">
          <cell r="A91">
            <v>760000</v>
          </cell>
          <cell r="P91">
            <v>0</v>
          </cell>
        </row>
        <row r="92">
          <cell r="A92">
            <v>770000</v>
          </cell>
          <cell r="P92">
            <v>0</v>
          </cell>
        </row>
        <row r="93">
          <cell r="A93">
            <v>790000</v>
          </cell>
          <cell r="P93">
            <v>9960</v>
          </cell>
        </row>
        <row r="94">
          <cell r="A94">
            <v>911100</v>
          </cell>
          <cell r="P94">
            <v>0</v>
          </cell>
        </row>
        <row r="95">
          <cell r="A95">
            <v>911200</v>
          </cell>
          <cell r="P95">
            <v>0</v>
          </cell>
        </row>
        <row r="96">
          <cell r="A96">
            <v>911300</v>
          </cell>
          <cell r="P96">
            <v>0</v>
          </cell>
        </row>
        <row r="97">
          <cell r="A97">
            <v>911400</v>
          </cell>
          <cell r="P97">
            <v>0</v>
          </cell>
        </row>
        <row r="98">
          <cell r="A98">
            <v>911500</v>
          </cell>
          <cell r="P98">
            <v>0</v>
          </cell>
        </row>
        <row r="99">
          <cell r="A99">
            <v>911600</v>
          </cell>
          <cell r="P99">
            <v>0</v>
          </cell>
        </row>
        <row r="100">
          <cell r="A100">
            <v>911700</v>
          </cell>
          <cell r="P100">
            <v>0</v>
          </cell>
        </row>
        <row r="101">
          <cell r="A101">
            <v>911800</v>
          </cell>
          <cell r="P101">
            <v>0</v>
          </cell>
        </row>
        <row r="103">
          <cell r="P103">
            <v>7482637.5200000014</v>
          </cell>
        </row>
        <row r="104">
          <cell r="P104">
            <v>7482637.5199999996</v>
          </cell>
        </row>
        <row r="105">
          <cell r="P105">
            <v>0</v>
          </cell>
        </row>
      </sheetData>
      <sheetData sheetId="6" refreshError="1">
        <row r="5">
          <cell r="A5">
            <v>700100</v>
          </cell>
          <cell r="P5">
            <v>628929</v>
          </cell>
        </row>
        <row r="6">
          <cell r="A6">
            <v>700150</v>
          </cell>
          <cell r="P6">
            <v>83628.539999999994</v>
          </cell>
        </row>
        <row r="7">
          <cell r="A7">
            <v>701000</v>
          </cell>
          <cell r="P7">
            <v>352752.64000000001</v>
          </cell>
        </row>
        <row r="8">
          <cell r="A8">
            <v>703000</v>
          </cell>
          <cell r="P8">
            <v>60637</v>
          </cell>
        </row>
        <row r="9">
          <cell r="A9">
            <v>704000</v>
          </cell>
          <cell r="P9">
            <v>55792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  <cell r="P11">
            <v>0</v>
          </cell>
        </row>
        <row r="12">
          <cell r="A12">
            <v>707000</v>
          </cell>
          <cell r="P12">
            <v>0</v>
          </cell>
        </row>
        <row r="13">
          <cell r="A13">
            <v>708000</v>
          </cell>
          <cell r="P13">
            <v>21045</v>
          </cell>
        </row>
        <row r="14">
          <cell r="A14">
            <v>709000</v>
          </cell>
          <cell r="P14">
            <v>10262</v>
          </cell>
        </row>
        <row r="15">
          <cell r="A15">
            <v>710100</v>
          </cell>
          <cell r="P15">
            <v>0</v>
          </cell>
        </row>
        <row r="16">
          <cell r="A16">
            <v>711000</v>
          </cell>
          <cell r="P16">
            <v>0</v>
          </cell>
        </row>
        <row r="17">
          <cell r="A17">
            <v>712000</v>
          </cell>
          <cell r="P17">
            <v>73060.69</v>
          </cell>
        </row>
        <row r="18">
          <cell r="A18">
            <v>713000</v>
          </cell>
          <cell r="P18">
            <v>104173.19</v>
          </cell>
        </row>
        <row r="19">
          <cell r="A19">
            <v>713100</v>
          </cell>
          <cell r="P19">
            <v>0</v>
          </cell>
        </row>
        <row r="20">
          <cell r="A20">
            <v>714000</v>
          </cell>
          <cell r="P20">
            <v>203579.38</v>
          </cell>
        </row>
        <row r="21">
          <cell r="A21">
            <v>715000</v>
          </cell>
          <cell r="P21">
            <v>60200</v>
          </cell>
        </row>
        <row r="22">
          <cell r="A22">
            <v>716000</v>
          </cell>
          <cell r="P22">
            <v>9361.67</v>
          </cell>
        </row>
        <row r="23">
          <cell r="A23">
            <v>716100</v>
          </cell>
          <cell r="P23">
            <v>0</v>
          </cell>
        </row>
        <row r="24">
          <cell r="A24">
            <v>717000</v>
          </cell>
          <cell r="P24">
            <v>0</v>
          </cell>
        </row>
        <row r="25">
          <cell r="A25">
            <v>718000</v>
          </cell>
          <cell r="P25">
            <v>15476.64</v>
          </cell>
        </row>
        <row r="26">
          <cell r="A26">
            <v>718100</v>
          </cell>
          <cell r="P26">
            <v>0</v>
          </cell>
        </row>
        <row r="27">
          <cell r="A27">
            <v>719000</v>
          </cell>
          <cell r="P27">
            <v>1100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6920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18902</v>
          </cell>
        </row>
        <row r="32">
          <cell r="A32">
            <v>722000</v>
          </cell>
          <cell r="P32">
            <v>420217.82</v>
          </cell>
        </row>
        <row r="33">
          <cell r="A33">
            <v>723000</v>
          </cell>
          <cell r="P33">
            <v>22667</v>
          </cell>
        </row>
        <row r="34">
          <cell r="A34">
            <v>724000</v>
          </cell>
          <cell r="P34">
            <v>607.5</v>
          </cell>
        </row>
        <row r="35">
          <cell r="A35">
            <v>725000</v>
          </cell>
          <cell r="P35">
            <v>4246.2</v>
          </cell>
        </row>
        <row r="36">
          <cell r="A36">
            <v>726000</v>
          </cell>
          <cell r="P36">
            <v>0</v>
          </cell>
        </row>
        <row r="37">
          <cell r="A37">
            <v>726100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66754.37</v>
          </cell>
        </row>
        <row r="42">
          <cell r="A42">
            <v>728000</v>
          </cell>
          <cell r="P42">
            <v>54462.64</v>
          </cell>
        </row>
        <row r="43">
          <cell r="A43">
            <v>729000</v>
          </cell>
          <cell r="P43">
            <v>61.41</v>
          </cell>
        </row>
        <row r="44">
          <cell r="A44">
            <v>730100</v>
          </cell>
          <cell r="P44">
            <v>12998.2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0</v>
          </cell>
        </row>
        <row r="47">
          <cell r="A47">
            <v>731000</v>
          </cell>
          <cell r="P47">
            <v>19880</v>
          </cell>
        </row>
        <row r="48">
          <cell r="A48">
            <v>732000</v>
          </cell>
          <cell r="P48">
            <v>722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436536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364115</v>
          </cell>
        </row>
        <row r="54">
          <cell r="A54">
            <v>735000</v>
          </cell>
          <cell r="P54">
            <v>208724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135510</v>
          </cell>
        </row>
        <row r="57">
          <cell r="A57">
            <v>737000</v>
          </cell>
          <cell r="P57">
            <v>0</v>
          </cell>
        </row>
        <row r="58">
          <cell r="A58">
            <v>738000</v>
          </cell>
          <cell r="P58">
            <v>46163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122617</v>
          </cell>
        </row>
        <row r="61">
          <cell r="A61">
            <v>739100</v>
          </cell>
          <cell r="P61">
            <v>0</v>
          </cell>
        </row>
        <row r="62">
          <cell r="A62">
            <v>739110</v>
          </cell>
          <cell r="P62">
            <v>0</v>
          </cell>
        </row>
        <row r="63">
          <cell r="A63">
            <v>739120</v>
          </cell>
          <cell r="P63">
            <v>0</v>
          </cell>
        </row>
        <row r="64">
          <cell r="A64">
            <v>739121</v>
          </cell>
          <cell r="P64">
            <v>0</v>
          </cell>
        </row>
        <row r="65">
          <cell r="A65">
            <v>739200</v>
          </cell>
          <cell r="P65">
            <v>0</v>
          </cell>
        </row>
        <row r="66">
          <cell r="A66">
            <v>739210</v>
          </cell>
          <cell r="P66">
            <v>22200</v>
          </cell>
        </row>
        <row r="67">
          <cell r="A67">
            <v>739220</v>
          </cell>
          <cell r="P67">
            <v>6000</v>
          </cell>
        </row>
        <row r="68">
          <cell r="A68">
            <v>739221</v>
          </cell>
          <cell r="P68">
            <v>0</v>
          </cell>
        </row>
        <row r="69">
          <cell r="A69">
            <v>739300</v>
          </cell>
          <cell r="P69">
            <v>0</v>
          </cell>
        </row>
        <row r="70">
          <cell r="A70">
            <v>739400</v>
          </cell>
          <cell r="P70">
            <v>0</v>
          </cell>
        </row>
        <row r="71">
          <cell r="A71">
            <v>741000</v>
          </cell>
          <cell r="P71">
            <v>428133.18</v>
          </cell>
        </row>
        <row r="72">
          <cell r="A72">
            <v>742000</v>
          </cell>
          <cell r="P72">
            <v>2940152.76</v>
          </cell>
        </row>
        <row r="73">
          <cell r="A73">
            <v>742100</v>
          </cell>
          <cell r="P73">
            <v>328312.15000000002</v>
          </cell>
        </row>
        <row r="74">
          <cell r="A74">
            <v>742500</v>
          </cell>
          <cell r="P74">
            <v>602072.19000000006</v>
          </cell>
        </row>
        <row r="75">
          <cell r="A75">
            <v>743000</v>
          </cell>
          <cell r="P75">
            <v>23663.760000000002</v>
          </cell>
        </row>
        <row r="76">
          <cell r="A76">
            <v>744000</v>
          </cell>
          <cell r="P76">
            <v>16502.47</v>
          </cell>
        </row>
        <row r="77">
          <cell r="A77">
            <v>745000</v>
          </cell>
          <cell r="P77">
            <v>0</v>
          </cell>
        </row>
        <row r="78">
          <cell r="A78">
            <v>750100</v>
          </cell>
          <cell r="P78">
            <v>0</v>
          </cell>
        </row>
        <row r="79">
          <cell r="A79">
            <v>751000</v>
          </cell>
          <cell r="P79">
            <v>0</v>
          </cell>
        </row>
        <row r="80">
          <cell r="A80">
            <v>751100</v>
          </cell>
          <cell r="P80">
            <v>0</v>
          </cell>
        </row>
        <row r="81">
          <cell r="A81">
            <v>752000</v>
          </cell>
          <cell r="P81">
            <v>0</v>
          </cell>
        </row>
        <row r="82">
          <cell r="A82">
            <v>753000</v>
          </cell>
          <cell r="P82">
            <v>0</v>
          </cell>
        </row>
        <row r="83">
          <cell r="A83">
            <v>754000</v>
          </cell>
          <cell r="P83">
            <v>0</v>
          </cell>
        </row>
        <row r="84">
          <cell r="A84">
            <v>755100</v>
          </cell>
          <cell r="P84">
            <v>0</v>
          </cell>
        </row>
        <row r="85">
          <cell r="A85">
            <v>755200</v>
          </cell>
          <cell r="P85">
            <v>0</v>
          </cell>
        </row>
        <row r="86">
          <cell r="A86">
            <v>756100</v>
          </cell>
          <cell r="P86">
            <v>0</v>
          </cell>
        </row>
        <row r="87">
          <cell r="A87">
            <v>756200</v>
          </cell>
          <cell r="P87">
            <v>0</v>
          </cell>
        </row>
        <row r="88">
          <cell r="A88">
            <v>757000</v>
          </cell>
          <cell r="P88">
            <v>0</v>
          </cell>
        </row>
        <row r="89">
          <cell r="A89">
            <v>759000</v>
          </cell>
          <cell r="P89">
            <v>0</v>
          </cell>
        </row>
        <row r="90">
          <cell r="A90">
            <v>759100</v>
          </cell>
          <cell r="P90">
            <v>0</v>
          </cell>
        </row>
        <row r="91">
          <cell r="A91">
            <v>760000</v>
          </cell>
          <cell r="P91">
            <v>0</v>
          </cell>
        </row>
        <row r="92">
          <cell r="A92">
            <v>770000</v>
          </cell>
          <cell r="P92">
            <v>0</v>
          </cell>
        </row>
        <row r="93">
          <cell r="A93">
            <v>790000</v>
          </cell>
          <cell r="P93">
            <v>0</v>
          </cell>
        </row>
        <row r="94">
          <cell r="A94">
            <v>911100</v>
          </cell>
          <cell r="P94">
            <v>0</v>
          </cell>
        </row>
        <row r="95">
          <cell r="A95">
            <v>911200</v>
          </cell>
          <cell r="P95">
            <v>0</v>
          </cell>
        </row>
        <row r="96">
          <cell r="A96">
            <v>911300</v>
          </cell>
          <cell r="P96">
            <v>0</v>
          </cell>
        </row>
        <row r="97">
          <cell r="A97">
            <v>911400</v>
          </cell>
          <cell r="P97">
            <v>0</v>
          </cell>
        </row>
        <row r="98">
          <cell r="A98">
            <v>911500</v>
          </cell>
          <cell r="P98">
            <v>0</v>
          </cell>
        </row>
        <row r="99">
          <cell r="A99">
            <v>911600</v>
          </cell>
          <cell r="P99">
            <v>0</v>
          </cell>
        </row>
        <row r="100">
          <cell r="A100">
            <v>911700</v>
          </cell>
          <cell r="P100">
            <v>0</v>
          </cell>
        </row>
        <row r="101">
          <cell r="A101">
            <v>911800</v>
          </cell>
          <cell r="P101">
            <v>0</v>
          </cell>
        </row>
        <row r="103">
          <cell r="P103">
            <v>8203451.2800000003</v>
          </cell>
        </row>
        <row r="104">
          <cell r="P104">
            <v>8203451.2800000003</v>
          </cell>
        </row>
        <row r="105">
          <cell r="P105">
            <v>0</v>
          </cell>
        </row>
      </sheetData>
      <sheetData sheetId="7" refreshError="1">
        <row r="5">
          <cell r="A5">
            <v>700100</v>
          </cell>
          <cell r="P5">
            <v>717402.05</v>
          </cell>
        </row>
        <row r="6">
          <cell r="A6">
            <v>700150</v>
          </cell>
          <cell r="P6">
            <v>63551.78</v>
          </cell>
        </row>
        <row r="7">
          <cell r="A7">
            <v>701000</v>
          </cell>
          <cell r="P7">
            <v>351639.75</v>
          </cell>
        </row>
        <row r="8">
          <cell r="A8">
            <v>703000</v>
          </cell>
          <cell r="P8">
            <v>79486.75</v>
          </cell>
        </row>
        <row r="9">
          <cell r="A9">
            <v>704000</v>
          </cell>
          <cell r="P9">
            <v>64506</v>
          </cell>
        </row>
        <row r="10">
          <cell r="A10">
            <v>705000</v>
          </cell>
          <cell r="P10">
            <v>214312.88</v>
          </cell>
        </row>
        <row r="11">
          <cell r="A11">
            <v>706000</v>
          </cell>
        </row>
        <row r="12">
          <cell r="A12">
            <v>707000</v>
          </cell>
        </row>
        <row r="13">
          <cell r="A13">
            <v>708000</v>
          </cell>
          <cell r="P13">
            <v>21491</v>
          </cell>
        </row>
        <row r="14">
          <cell r="A14">
            <v>709000</v>
          </cell>
          <cell r="P14">
            <v>10392</v>
          </cell>
        </row>
        <row r="15">
          <cell r="A15">
            <v>710100</v>
          </cell>
        </row>
        <row r="16">
          <cell r="A16">
            <v>711000</v>
          </cell>
        </row>
        <row r="17">
          <cell r="A17">
            <v>712000</v>
          </cell>
          <cell r="P17">
            <v>73060.69</v>
          </cell>
        </row>
        <row r="18">
          <cell r="A18">
            <v>713000</v>
          </cell>
          <cell r="P18">
            <v>126929.53</v>
          </cell>
        </row>
        <row r="19">
          <cell r="A19">
            <v>713100</v>
          </cell>
        </row>
        <row r="20">
          <cell r="A20">
            <v>714000</v>
          </cell>
          <cell r="P20">
            <v>192460.15</v>
          </cell>
        </row>
        <row r="21">
          <cell r="A21">
            <v>715000</v>
          </cell>
          <cell r="P21">
            <v>61800</v>
          </cell>
        </row>
        <row r="22">
          <cell r="A22">
            <v>716000</v>
          </cell>
          <cell r="P22">
            <v>11371.68</v>
          </cell>
        </row>
        <row r="23">
          <cell r="A23">
            <v>716100</v>
          </cell>
        </row>
        <row r="24">
          <cell r="A24">
            <v>717000</v>
          </cell>
        </row>
        <row r="25">
          <cell r="A25">
            <v>718000</v>
          </cell>
          <cell r="P25">
            <v>11775.71</v>
          </cell>
        </row>
        <row r="26">
          <cell r="A26">
            <v>718100</v>
          </cell>
        </row>
        <row r="27">
          <cell r="A27">
            <v>719000</v>
          </cell>
          <cell r="P27">
            <v>1987.22</v>
          </cell>
        </row>
        <row r="28">
          <cell r="A28">
            <v>719100</v>
          </cell>
        </row>
        <row r="29">
          <cell r="A29">
            <v>720100</v>
          </cell>
          <cell r="P29">
            <v>1022.39</v>
          </cell>
        </row>
        <row r="30">
          <cell r="A30">
            <v>720110</v>
          </cell>
        </row>
        <row r="31">
          <cell r="A31">
            <v>721000</v>
          </cell>
          <cell r="P31">
            <v>24120</v>
          </cell>
        </row>
        <row r="32">
          <cell r="A32">
            <v>722000</v>
          </cell>
          <cell r="P32">
            <v>419500.23</v>
          </cell>
        </row>
        <row r="33">
          <cell r="A33">
            <v>723000</v>
          </cell>
          <cell r="P33">
            <v>25517</v>
          </cell>
        </row>
        <row r="34">
          <cell r="A34">
            <v>724000</v>
          </cell>
          <cell r="P34">
            <v>367.5</v>
          </cell>
        </row>
        <row r="35">
          <cell r="A35">
            <v>725000</v>
          </cell>
          <cell r="P35">
            <v>16369.449999999999</v>
          </cell>
        </row>
        <row r="36">
          <cell r="A36">
            <v>726000</v>
          </cell>
        </row>
        <row r="37">
          <cell r="A37">
            <v>726100</v>
          </cell>
        </row>
        <row r="38">
          <cell r="A38">
            <v>726200</v>
          </cell>
        </row>
        <row r="39">
          <cell r="A39">
            <v>727000</v>
          </cell>
        </row>
        <row r="40">
          <cell r="A40">
            <v>727100</v>
          </cell>
        </row>
        <row r="41">
          <cell r="A41">
            <v>727200</v>
          </cell>
          <cell r="P41">
            <v>66754.36</v>
          </cell>
        </row>
        <row r="42">
          <cell r="A42">
            <v>728000</v>
          </cell>
          <cell r="P42">
            <v>52137.63</v>
          </cell>
        </row>
        <row r="43">
          <cell r="A43">
            <v>729000</v>
          </cell>
          <cell r="P43">
            <v>61.41</v>
          </cell>
        </row>
        <row r="44">
          <cell r="A44">
            <v>730100</v>
          </cell>
          <cell r="P44">
            <v>1557</v>
          </cell>
        </row>
        <row r="45">
          <cell r="A45">
            <v>730110</v>
          </cell>
        </row>
        <row r="46">
          <cell r="A46">
            <v>730120</v>
          </cell>
          <cell r="P46">
            <v>1055</v>
          </cell>
        </row>
        <row r="47">
          <cell r="A47">
            <v>731000</v>
          </cell>
          <cell r="P47">
            <v>1460</v>
          </cell>
        </row>
        <row r="48">
          <cell r="A48">
            <v>732000</v>
          </cell>
          <cell r="P48">
            <v>119</v>
          </cell>
        </row>
        <row r="49">
          <cell r="A49">
            <v>732100</v>
          </cell>
        </row>
        <row r="50">
          <cell r="A50">
            <v>733000</v>
          </cell>
          <cell r="P50">
            <v>506699.82</v>
          </cell>
        </row>
        <row r="51">
          <cell r="A51">
            <v>733100</v>
          </cell>
        </row>
        <row r="52">
          <cell r="A52">
            <v>733200</v>
          </cell>
        </row>
        <row r="53">
          <cell r="A53">
            <v>734000</v>
          </cell>
          <cell r="P53">
            <v>419969</v>
          </cell>
        </row>
        <row r="54">
          <cell r="A54">
            <v>735000</v>
          </cell>
          <cell r="P54">
            <v>120790.14</v>
          </cell>
        </row>
        <row r="55">
          <cell r="A55">
            <v>735100</v>
          </cell>
        </row>
        <row r="56">
          <cell r="A56">
            <v>736000</v>
          </cell>
          <cell r="P56">
            <v>59806.59</v>
          </cell>
        </row>
        <row r="57">
          <cell r="A57">
            <v>737000</v>
          </cell>
          <cell r="P57">
            <v>2200</v>
          </cell>
        </row>
        <row r="58">
          <cell r="A58">
            <v>738000</v>
          </cell>
          <cell r="P58">
            <v>15306.5</v>
          </cell>
        </row>
        <row r="59">
          <cell r="A59">
            <v>738100</v>
          </cell>
        </row>
        <row r="60">
          <cell r="A60">
            <v>739000</v>
          </cell>
          <cell r="P60">
            <v>101296</v>
          </cell>
        </row>
        <row r="61">
          <cell r="A61">
            <v>739100</v>
          </cell>
        </row>
        <row r="62">
          <cell r="A62">
            <v>739110</v>
          </cell>
        </row>
        <row r="63">
          <cell r="A63">
            <v>739120</v>
          </cell>
        </row>
        <row r="64">
          <cell r="A64">
            <v>739121</v>
          </cell>
        </row>
        <row r="65">
          <cell r="A65">
            <v>739200</v>
          </cell>
        </row>
        <row r="66">
          <cell r="A66">
            <v>739210</v>
          </cell>
          <cell r="P66">
            <v>19800</v>
          </cell>
        </row>
        <row r="67">
          <cell r="A67">
            <v>739220</v>
          </cell>
          <cell r="P67">
            <v>12000</v>
          </cell>
        </row>
        <row r="68">
          <cell r="A68">
            <v>739221</v>
          </cell>
        </row>
        <row r="69">
          <cell r="A69">
            <v>739300</v>
          </cell>
        </row>
        <row r="70">
          <cell r="A70">
            <v>739400</v>
          </cell>
        </row>
        <row r="71">
          <cell r="A71">
            <v>741000</v>
          </cell>
          <cell r="P71">
            <v>414322.42999999993</v>
          </cell>
        </row>
        <row r="72">
          <cell r="A72">
            <v>742000</v>
          </cell>
          <cell r="P72">
            <v>2848898.17</v>
          </cell>
        </row>
        <row r="73">
          <cell r="A73">
            <v>742100</v>
          </cell>
          <cell r="P73">
            <v>317721.44</v>
          </cell>
        </row>
        <row r="74">
          <cell r="A74">
            <v>742500</v>
          </cell>
          <cell r="P74">
            <v>587407.87000000011</v>
          </cell>
        </row>
        <row r="75">
          <cell r="A75">
            <v>743000</v>
          </cell>
          <cell r="P75">
            <v>23414.400000000001</v>
          </cell>
        </row>
        <row r="76">
          <cell r="A76">
            <v>744000</v>
          </cell>
          <cell r="P76">
            <v>16485.690000000002</v>
          </cell>
        </row>
        <row r="77">
          <cell r="A77">
            <v>745000</v>
          </cell>
        </row>
        <row r="78">
          <cell r="A78">
            <v>750100</v>
          </cell>
        </row>
        <row r="79">
          <cell r="A79">
            <v>751000</v>
          </cell>
        </row>
        <row r="80">
          <cell r="A80">
            <v>751100</v>
          </cell>
        </row>
        <row r="81">
          <cell r="A81">
            <v>752000</v>
          </cell>
        </row>
        <row r="82">
          <cell r="A82">
            <v>753000</v>
          </cell>
        </row>
        <row r="83">
          <cell r="A83">
            <v>754000</v>
          </cell>
        </row>
        <row r="84">
          <cell r="A84">
            <v>755100</v>
          </cell>
        </row>
        <row r="85">
          <cell r="A85">
            <v>755200</v>
          </cell>
        </row>
        <row r="86">
          <cell r="A86">
            <v>756100</v>
          </cell>
        </row>
        <row r="87">
          <cell r="A87">
            <v>756200</v>
          </cell>
        </row>
        <row r="88">
          <cell r="A88">
            <v>757000</v>
          </cell>
        </row>
        <row r="89">
          <cell r="A89">
            <v>759000</v>
          </cell>
        </row>
        <row r="90">
          <cell r="A90">
            <v>759100</v>
          </cell>
        </row>
        <row r="91">
          <cell r="A91">
            <v>760000</v>
          </cell>
        </row>
        <row r="92">
          <cell r="A92">
            <v>770000</v>
          </cell>
        </row>
        <row r="93">
          <cell r="A93">
            <v>780000</v>
          </cell>
          <cell r="P93">
            <v>4650</v>
          </cell>
        </row>
        <row r="94">
          <cell r="A94">
            <v>790000</v>
          </cell>
        </row>
        <row r="95">
          <cell r="A95">
            <v>911100</v>
          </cell>
        </row>
        <row r="96">
          <cell r="A96">
            <v>911200</v>
          </cell>
        </row>
        <row r="97">
          <cell r="A97">
            <v>911300</v>
          </cell>
        </row>
        <row r="98">
          <cell r="A98">
            <v>911400</v>
          </cell>
        </row>
        <row r="99">
          <cell r="A99">
            <v>911500</v>
          </cell>
        </row>
        <row r="100">
          <cell r="A100">
            <v>911600</v>
          </cell>
        </row>
        <row r="101">
          <cell r="A101">
            <v>911700</v>
          </cell>
        </row>
        <row r="102">
          <cell r="A102">
            <v>911800</v>
          </cell>
        </row>
        <row r="104">
          <cell r="P104">
            <v>8082976.2100000009</v>
          </cell>
        </row>
      </sheetData>
      <sheetData sheetId="8" refreshError="1">
        <row r="7">
          <cell r="A7">
            <v>700100</v>
          </cell>
          <cell r="P7">
            <v>683777.25</v>
          </cell>
        </row>
        <row r="8">
          <cell r="A8">
            <v>700150</v>
          </cell>
          <cell r="P8">
            <v>64654.080000000002</v>
          </cell>
        </row>
        <row r="9">
          <cell r="A9">
            <v>701000</v>
          </cell>
          <cell r="P9">
            <v>362143.5</v>
          </cell>
        </row>
        <row r="10">
          <cell r="A10">
            <v>703000</v>
          </cell>
          <cell r="P10">
            <v>165228.5</v>
          </cell>
        </row>
        <row r="11">
          <cell r="A11">
            <v>704000</v>
          </cell>
          <cell r="P11">
            <v>88417.5</v>
          </cell>
        </row>
        <row r="12">
          <cell r="A12">
            <v>705000</v>
          </cell>
          <cell r="P12">
            <v>214312.88</v>
          </cell>
        </row>
        <row r="13">
          <cell r="A13">
            <v>706000</v>
          </cell>
          <cell r="P13">
            <v>0</v>
          </cell>
        </row>
        <row r="14">
          <cell r="A14">
            <v>707000</v>
          </cell>
          <cell r="P14">
            <v>0</v>
          </cell>
        </row>
        <row r="15">
          <cell r="A15">
            <v>708000</v>
          </cell>
          <cell r="P15">
            <v>21608</v>
          </cell>
        </row>
        <row r="16">
          <cell r="A16">
            <v>709000</v>
          </cell>
          <cell r="P16">
            <v>10782</v>
          </cell>
        </row>
        <row r="17">
          <cell r="A17">
            <v>710100</v>
          </cell>
          <cell r="P17">
            <v>0</v>
          </cell>
        </row>
        <row r="18">
          <cell r="A18">
            <v>711000</v>
          </cell>
          <cell r="P18">
            <v>0</v>
          </cell>
        </row>
        <row r="19">
          <cell r="A19">
            <v>712000</v>
          </cell>
          <cell r="P19">
            <v>-9809.36</v>
          </cell>
        </row>
        <row r="20">
          <cell r="A20">
            <v>713000</v>
          </cell>
          <cell r="P20">
            <v>150639.65999999997</v>
          </cell>
        </row>
        <row r="21">
          <cell r="A21">
            <v>713100</v>
          </cell>
          <cell r="P21">
            <v>0</v>
          </cell>
        </row>
        <row r="22">
          <cell r="A22">
            <v>714000</v>
          </cell>
          <cell r="P22">
            <v>218560</v>
          </cell>
        </row>
        <row r="23">
          <cell r="A23">
            <v>715000</v>
          </cell>
          <cell r="P23">
            <v>84800</v>
          </cell>
        </row>
        <row r="24">
          <cell r="A24">
            <v>716000</v>
          </cell>
          <cell r="P24">
            <v>38983.839999999997</v>
          </cell>
        </row>
        <row r="25">
          <cell r="A25">
            <v>716100</v>
          </cell>
          <cell r="P25">
            <v>0</v>
          </cell>
        </row>
        <row r="26">
          <cell r="A26">
            <v>717000</v>
          </cell>
          <cell r="P26">
            <v>0</v>
          </cell>
        </row>
        <row r="27">
          <cell r="A27">
            <v>718000</v>
          </cell>
          <cell r="P27">
            <v>0</v>
          </cell>
        </row>
        <row r="28">
          <cell r="A28">
            <v>719000</v>
          </cell>
          <cell r="P28">
            <v>0</v>
          </cell>
        </row>
        <row r="29">
          <cell r="A29">
            <v>719100</v>
          </cell>
          <cell r="P29">
            <v>0</v>
          </cell>
        </row>
        <row r="30">
          <cell r="A30">
            <v>720100</v>
          </cell>
          <cell r="P30">
            <v>89670.31</v>
          </cell>
        </row>
        <row r="31">
          <cell r="A31">
            <v>720110</v>
          </cell>
          <cell r="P31">
            <v>0</v>
          </cell>
        </row>
        <row r="32">
          <cell r="A32">
            <v>721000</v>
          </cell>
          <cell r="P32">
            <v>8556.9</v>
          </cell>
        </row>
        <row r="33">
          <cell r="A33">
            <v>722000</v>
          </cell>
          <cell r="P33">
            <v>431149.56</v>
          </cell>
        </row>
        <row r="34">
          <cell r="A34">
            <v>723000</v>
          </cell>
          <cell r="P34">
            <v>21850</v>
          </cell>
        </row>
        <row r="35">
          <cell r="A35">
            <v>724000</v>
          </cell>
          <cell r="P35">
            <v>418.5</v>
          </cell>
        </row>
        <row r="36">
          <cell r="A36">
            <v>725000</v>
          </cell>
          <cell r="P36">
            <v>48725.39</v>
          </cell>
        </row>
        <row r="37">
          <cell r="A37">
            <v>726000</v>
          </cell>
          <cell r="P37">
            <v>0</v>
          </cell>
        </row>
        <row r="38">
          <cell r="A38">
            <v>726200</v>
          </cell>
          <cell r="P38">
            <v>0</v>
          </cell>
        </row>
        <row r="39">
          <cell r="A39">
            <v>727000</v>
          </cell>
          <cell r="P39">
            <v>0</v>
          </cell>
        </row>
        <row r="40">
          <cell r="A40">
            <v>727100</v>
          </cell>
          <cell r="P40">
            <v>0</v>
          </cell>
        </row>
        <row r="41">
          <cell r="A41">
            <v>727200</v>
          </cell>
          <cell r="P41">
            <v>66754.36</v>
          </cell>
        </row>
        <row r="42">
          <cell r="A42">
            <v>728000</v>
          </cell>
          <cell r="P42">
            <v>50913.58</v>
          </cell>
        </row>
        <row r="43">
          <cell r="A43">
            <v>729000</v>
          </cell>
          <cell r="P43">
            <v>0</v>
          </cell>
        </row>
        <row r="44">
          <cell r="A44">
            <v>730100</v>
          </cell>
          <cell r="P44">
            <v>18827.599999999999</v>
          </cell>
        </row>
        <row r="45">
          <cell r="A45">
            <v>730110</v>
          </cell>
          <cell r="P45">
            <v>0</v>
          </cell>
        </row>
        <row r="46">
          <cell r="A46">
            <v>730120</v>
          </cell>
          <cell r="P46">
            <v>11861.6</v>
          </cell>
        </row>
        <row r="47">
          <cell r="A47">
            <v>731000</v>
          </cell>
          <cell r="P47">
            <v>7764</v>
          </cell>
        </row>
        <row r="48">
          <cell r="A48">
            <v>732000</v>
          </cell>
          <cell r="P48">
            <v>0</v>
          </cell>
        </row>
        <row r="49">
          <cell r="A49">
            <v>732100</v>
          </cell>
          <cell r="P49">
            <v>0</v>
          </cell>
        </row>
        <row r="50">
          <cell r="A50">
            <v>733000</v>
          </cell>
          <cell r="P50">
            <v>712566.75999999989</v>
          </cell>
        </row>
        <row r="51">
          <cell r="A51">
            <v>733100</v>
          </cell>
          <cell r="P51">
            <v>0</v>
          </cell>
        </row>
        <row r="52">
          <cell r="A52">
            <v>733200</v>
          </cell>
          <cell r="P52">
            <v>0</v>
          </cell>
        </row>
        <row r="53">
          <cell r="A53">
            <v>734000</v>
          </cell>
          <cell r="P53">
            <v>498750</v>
          </cell>
        </row>
        <row r="54">
          <cell r="A54">
            <v>735000</v>
          </cell>
          <cell r="P54">
            <v>143241.13</v>
          </cell>
        </row>
        <row r="55">
          <cell r="A55">
            <v>735100</v>
          </cell>
          <cell r="P55">
            <v>0</v>
          </cell>
        </row>
        <row r="56">
          <cell r="A56">
            <v>736000</v>
          </cell>
          <cell r="P56">
            <v>146901</v>
          </cell>
        </row>
        <row r="57">
          <cell r="A57">
            <v>737000</v>
          </cell>
          <cell r="P57">
            <v>0</v>
          </cell>
        </row>
        <row r="58">
          <cell r="A58">
            <v>738000</v>
          </cell>
          <cell r="P58">
            <v>19745</v>
          </cell>
        </row>
        <row r="59">
          <cell r="A59">
            <v>738100</v>
          </cell>
          <cell r="P59">
            <v>0</v>
          </cell>
        </row>
        <row r="60">
          <cell r="A60">
            <v>739000</v>
          </cell>
          <cell r="P60">
            <v>-388848.39</v>
          </cell>
        </row>
        <row r="61">
          <cell r="A61">
            <v>739110</v>
          </cell>
          <cell r="P61">
            <v>0</v>
          </cell>
        </row>
        <row r="62">
          <cell r="A62">
            <v>739120</v>
          </cell>
          <cell r="P62">
            <v>0</v>
          </cell>
        </row>
        <row r="63">
          <cell r="A63">
            <v>739121</v>
          </cell>
          <cell r="P63">
            <v>0</v>
          </cell>
        </row>
        <row r="64">
          <cell r="A64">
            <v>739200</v>
          </cell>
          <cell r="P64">
            <v>0</v>
          </cell>
        </row>
        <row r="65">
          <cell r="A65">
            <v>739210</v>
          </cell>
          <cell r="P65">
            <v>21600</v>
          </cell>
        </row>
        <row r="66">
          <cell r="A66">
            <v>739220</v>
          </cell>
          <cell r="P66">
            <v>12000</v>
          </cell>
        </row>
        <row r="67">
          <cell r="A67">
            <v>739221</v>
          </cell>
          <cell r="P67">
            <v>0</v>
          </cell>
        </row>
        <row r="68">
          <cell r="A68">
            <v>739300</v>
          </cell>
          <cell r="P68">
            <v>0</v>
          </cell>
        </row>
        <row r="69">
          <cell r="A69">
            <v>739400</v>
          </cell>
          <cell r="P69">
            <v>0</v>
          </cell>
        </row>
        <row r="70">
          <cell r="A70">
            <v>741000</v>
          </cell>
          <cell r="P70">
            <v>428133.18</v>
          </cell>
        </row>
        <row r="71">
          <cell r="A71">
            <v>742000</v>
          </cell>
          <cell r="P71">
            <v>2956047.17</v>
          </cell>
        </row>
        <row r="72">
          <cell r="A72">
            <v>742100</v>
          </cell>
          <cell r="P72">
            <v>328312.15000000002</v>
          </cell>
        </row>
        <row r="73">
          <cell r="A73">
            <v>742500</v>
          </cell>
          <cell r="P73">
            <v>612030.72999999986</v>
          </cell>
        </row>
        <row r="74">
          <cell r="A74">
            <v>743000</v>
          </cell>
          <cell r="P74">
            <v>25012.47</v>
          </cell>
        </row>
        <row r="75">
          <cell r="A75">
            <v>744000</v>
          </cell>
          <cell r="P75">
            <v>17186.760000000002</v>
          </cell>
        </row>
        <row r="76">
          <cell r="A76">
            <v>745000</v>
          </cell>
          <cell r="P76">
            <v>0</v>
          </cell>
        </row>
        <row r="77">
          <cell r="A77">
            <v>750100</v>
          </cell>
          <cell r="P77">
            <v>0</v>
          </cell>
        </row>
        <row r="78">
          <cell r="A78">
            <v>751000</v>
          </cell>
          <cell r="P78">
            <v>0</v>
          </cell>
        </row>
        <row r="79">
          <cell r="A79">
            <v>751100</v>
          </cell>
          <cell r="P79">
            <v>0</v>
          </cell>
        </row>
        <row r="80">
          <cell r="A80">
            <v>752000</v>
          </cell>
          <cell r="P80">
            <v>0</v>
          </cell>
        </row>
        <row r="81">
          <cell r="A81">
            <v>753000</v>
          </cell>
          <cell r="P81">
            <v>0</v>
          </cell>
        </row>
        <row r="82">
          <cell r="A82">
            <v>754000</v>
          </cell>
          <cell r="P82">
            <v>0</v>
          </cell>
        </row>
        <row r="83">
          <cell r="A83">
            <v>759000</v>
          </cell>
          <cell r="P83">
            <v>0</v>
          </cell>
        </row>
        <row r="84">
          <cell r="A84">
            <v>759100</v>
          </cell>
          <cell r="P84">
            <v>0</v>
          </cell>
        </row>
        <row r="85">
          <cell r="A85">
            <v>760000</v>
          </cell>
          <cell r="P85">
            <v>0</v>
          </cell>
        </row>
        <row r="86">
          <cell r="A86">
            <v>770000</v>
          </cell>
          <cell r="P86">
            <v>0</v>
          </cell>
        </row>
        <row r="87">
          <cell r="A87">
            <v>780000</v>
          </cell>
          <cell r="P87">
            <v>0</v>
          </cell>
        </row>
        <row r="88">
          <cell r="A88">
            <v>790000</v>
          </cell>
          <cell r="P88">
            <v>0</v>
          </cell>
        </row>
        <row r="90">
          <cell r="P90">
            <v>8383267.6099999994</v>
          </cell>
        </row>
        <row r="91">
          <cell r="P91">
            <v>8383267.6099999994</v>
          </cell>
        </row>
        <row r="92">
          <cell r="P92">
            <v>0</v>
          </cell>
        </row>
      </sheetData>
      <sheetData sheetId="9" refreshError="1">
        <row r="6">
          <cell r="A6">
            <v>700100</v>
          </cell>
          <cell r="P6">
            <v>644668.17999999993</v>
          </cell>
        </row>
        <row r="7">
          <cell r="A7">
            <v>700150</v>
          </cell>
          <cell r="P7">
            <v>68908.69</v>
          </cell>
        </row>
        <row r="8">
          <cell r="A8">
            <v>701000</v>
          </cell>
          <cell r="P8">
            <v>355209.43</v>
          </cell>
        </row>
        <row r="9">
          <cell r="A9">
            <v>703000</v>
          </cell>
          <cell r="P9">
            <v>101783.5</v>
          </cell>
        </row>
        <row r="10">
          <cell r="A10">
            <v>704000</v>
          </cell>
          <cell r="P10">
            <v>54331.75</v>
          </cell>
        </row>
        <row r="11">
          <cell r="A11">
            <v>705000</v>
          </cell>
          <cell r="P11">
            <v>214312.88</v>
          </cell>
        </row>
        <row r="12">
          <cell r="A12">
            <v>706000</v>
          </cell>
          <cell r="P12">
            <v>0</v>
          </cell>
        </row>
        <row r="13">
          <cell r="A13">
            <v>707000</v>
          </cell>
          <cell r="P13">
            <v>0</v>
          </cell>
        </row>
        <row r="14">
          <cell r="A14">
            <v>708000</v>
          </cell>
          <cell r="P14">
            <v>21608</v>
          </cell>
        </row>
        <row r="15">
          <cell r="A15">
            <v>709000</v>
          </cell>
          <cell r="P15">
            <v>10522</v>
          </cell>
        </row>
        <row r="16">
          <cell r="A16">
            <v>710100</v>
          </cell>
          <cell r="P16">
            <v>0</v>
          </cell>
        </row>
        <row r="17">
          <cell r="A17">
            <v>711000</v>
          </cell>
          <cell r="P17">
            <v>0</v>
          </cell>
        </row>
        <row r="18">
          <cell r="A18">
            <v>712000</v>
          </cell>
          <cell r="P18">
            <v>0</v>
          </cell>
        </row>
        <row r="19">
          <cell r="A19">
            <v>713000</v>
          </cell>
          <cell r="P19">
            <v>109299.58</v>
          </cell>
        </row>
        <row r="20">
          <cell r="A20">
            <v>713100</v>
          </cell>
          <cell r="P20">
            <v>17692.61</v>
          </cell>
        </row>
        <row r="21">
          <cell r="A21">
            <v>714000</v>
          </cell>
          <cell r="P21">
            <v>242447.92</v>
          </cell>
        </row>
        <row r="22">
          <cell r="A22">
            <v>715000</v>
          </cell>
          <cell r="P22">
            <v>87620.799999999988</v>
          </cell>
        </row>
        <row r="23">
          <cell r="A23">
            <v>716000</v>
          </cell>
          <cell r="P23">
            <v>21355</v>
          </cell>
        </row>
        <row r="24">
          <cell r="A24">
            <v>716100</v>
          </cell>
          <cell r="P24">
            <v>0</v>
          </cell>
        </row>
        <row r="25">
          <cell r="A25">
            <v>717000</v>
          </cell>
          <cell r="P25">
            <v>0</v>
          </cell>
        </row>
        <row r="26">
          <cell r="A26">
            <v>718000</v>
          </cell>
          <cell r="P26">
            <v>0</v>
          </cell>
        </row>
        <row r="27">
          <cell r="A27">
            <v>719000</v>
          </cell>
          <cell r="P27">
            <v>180</v>
          </cell>
        </row>
        <row r="28">
          <cell r="A28">
            <v>719100</v>
          </cell>
          <cell r="P28">
            <v>0</v>
          </cell>
        </row>
        <row r="29">
          <cell r="A29">
            <v>720100</v>
          </cell>
          <cell r="P29">
            <v>6768</v>
          </cell>
        </row>
        <row r="30">
          <cell r="A30">
            <v>720110</v>
          </cell>
          <cell r="P30">
            <v>0</v>
          </cell>
        </row>
        <row r="31">
          <cell r="A31">
            <v>721000</v>
          </cell>
          <cell r="P31">
            <v>26174</v>
          </cell>
        </row>
        <row r="32">
          <cell r="A32">
            <v>722000</v>
          </cell>
          <cell r="P32">
            <v>480800.43</v>
          </cell>
        </row>
        <row r="33">
          <cell r="A33">
            <v>723000</v>
          </cell>
          <cell r="P33">
            <v>19722</v>
          </cell>
        </row>
        <row r="34">
          <cell r="A34">
            <v>724000</v>
          </cell>
          <cell r="P34">
            <v>140</v>
          </cell>
        </row>
        <row r="35">
          <cell r="A35">
            <v>725000</v>
          </cell>
          <cell r="P35">
            <v>33319.509999999995</v>
          </cell>
        </row>
        <row r="36">
          <cell r="A36">
            <v>726000</v>
          </cell>
          <cell r="P36">
            <v>0</v>
          </cell>
        </row>
        <row r="37">
          <cell r="A37">
            <v>726200</v>
          </cell>
          <cell r="P37">
            <v>0</v>
          </cell>
        </row>
        <row r="38">
          <cell r="A38">
            <v>727000</v>
          </cell>
          <cell r="P38">
            <v>0</v>
          </cell>
        </row>
        <row r="39">
          <cell r="A39">
            <v>727100</v>
          </cell>
          <cell r="P39">
            <v>0</v>
          </cell>
        </row>
        <row r="40">
          <cell r="A40">
            <v>727200</v>
          </cell>
          <cell r="P40">
            <v>66754.36</v>
          </cell>
        </row>
        <row r="41">
          <cell r="A41">
            <v>728000</v>
          </cell>
          <cell r="P41">
            <v>49734.58</v>
          </cell>
        </row>
        <row r="42">
          <cell r="A42">
            <v>729000</v>
          </cell>
          <cell r="P42">
            <v>0</v>
          </cell>
        </row>
        <row r="43">
          <cell r="A43">
            <v>730100</v>
          </cell>
          <cell r="P43">
            <v>14919.5</v>
          </cell>
        </row>
        <row r="44">
          <cell r="A44">
            <v>730110</v>
          </cell>
          <cell r="P44">
            <v>0</v>
          </cell>
        </row>
        <row r="45">
          <cell r="A45">
            <v>730120</v>
          </cell>
          <cell r="P45">
            <v>695</v>
          </cell>
        </row>
        <row r="46">
          <cell r="A46">
            <v>731000</v>
          </cell>
          <cell r="P46">
            <v>10460</v>
          </cell>
        </row>
        <row r="47">
          <cell r="A47">
            <v>732000</v>
          </cell>
          <cell r="P47">
            <v>403</v>
          </cell>
        </row>
        <row r="48">
          <cell r="A48">
            <v>732100</v>
          </cell>
          <cell r="P48">
            <v>0</v>
          </cell>
        </row>
        <row r="49">
          <cell r="A49">
            <v>733000</v>
          </cell>
          <cell r="P49">
            <v>511233.76999999996</v>
          </cell>
        </row>
        <row r="50">
          <cell r="A50">
            <v>733100</v>
          </cell>
          <cell r="P50">
            <v>3119.63</v>
          </cell>
        </row>
        <row r="51">
          <cell r="A51">
            <v>733200</v>
          </cell>
          <cell r="P51">
            <v>0</v>
          </cell>
        </row>
        <row r="52">
          <cell r="A52">
            <v>734000</v>
          </cell>
          <cell r="P52">
            <v>325116</v>
          </cell>
        </row>
        <row r="53">
          <cell r="A53">
            <v>735000</v>
          </cell>
          <cell r="P53">
            <v>256421.89</v>
          </cell>
        </row>
        <row r="54">
          <cell r="A54">
            <v>735100</v>
          </cell>
          <cell r="P54">
            <v>0</v>
          </cell>
        </row>
        <row r="55">
          <cell r="A55">
            <v>736000</v>
          </cell>
          <cell r="P55">
            <v>179536</v>
          </cell>
        </row>
        <row r="56">
          <cell r="A56">
            <v>737000</v>
          </cell>
          <cell r="P56">
            <v>0</v>
          </cell>
        </row>
        <row r="57">
          <cell r="A57">
            <v>738000</v>
          </cell>
          <cell r="P57">
            <v>31217</v>
          </cell>
        </row>
        <row r="58">
          <cell r="A58">
            <v>738100</v>
          </cell>
          <cell r="P58">
            <v>0</v>
          </cell>
        </row>
        <row r="59">
          <cell r="A59">
            <v>739000</v>
          </cell>
          <cell r="P59">
            <v>13307.24</v>
          </cell>
        </row>
        <row r="60">
          <cell r="A60">
            <v>739110</v>
          </cell>
          <cell r="P60">
            <v>0</v>
          </cell>
        </row>
        <row r="61">
          <cell r="A61">
            <v>739120</v>
          </cell>
          <cell r="P61">
            <v>0</v>
          </cell>
        </row>
        <row r="62">
          <cell r="A62">
            <v>739121</v>
          </cell>
          <cell r="P62">
            <v>0</v>
          </cell>
        </row>
        <row r="63">
          <cell r="A63">
            <v>739200</v>
          </cell>
          <cell r="P63">
            <v>0</v>
          </cell>
        </row>
        <row r="64">
          <cell r="A64">
            <v>739210</v>
          </cell>
          <cell r="P64">
            <v>29700</v>
          </cell>
        </row>
        <row r="65">
          <cell r="A65">
            <v>739220</v>
          </cell>
          <cell r="P65">
            <v>6000</v>
          </cell>
        </row>
        <row r="66">
          <cell r="A66">
            <v>739221</v>
          </cell>
          <cell r="P66">
            <v>0</v>
          </cell>
        </row>
        <row r="67">
          <cell r="A67">
            <v>739300</v>
          </cell>
          <cell r="P67">
            <v>0</v>
          </cell>
        </row>
        <row r="68">
          <cell r="A68">
            <v>739400</v>
          </cell>
          <cell r="P68">
            <v>0</v>
          </cell>
        </row>
        <row r="69">
          <cell r="A69">
            <v>741000</v>
          </cell>
          <cell r="P69">
            <v>428133.18</v>
          </cell>
        </row>
        <row r="70">
          <cell r="A70">
            <v>742000</v>
          </cell>
          <cell r="P70">
            <v>2956047.17</v>
          </cell>
        </row>
        <row r="71">
          <cell r="A71">
            <v>742100</v>
          </cell>
          <cell r="P71">
            <v>328312.15000000002</v>
          </cell>
        </row>
        <row r="72">
          <cell r="A72">
            <v>742500</v>
          </cell>
          <cell r="P72">
            <v>611881.17000000004</v>
          </cell>
        </row>
        <row r="73">
          <cell r="A73">
            <v>743000</v>
          </cell>
          <cell r="P73">
            <v>25046.45</v>
          </cell>
        </row>
        <row r="74">
          <cell r="A74">
            <v>744000</v>
          </cell>
          <cell r="P74">
            <v>17286.080000000002</v>
          </cell>
        </row>
        <row r="75">
          <cell r="A75">
            <v>745000</v>
          </cell>
          <cell r="P75">
            <v>0</v>
          </cell>
        </row>
        <row r="76">
          <cell r="A76">
            <v>750100</v>
          </cell>
          <cell r="P76">
            <v>0</v>
          </cell>
        </row>
        <row r="77">
          <cell r="A77">
            <v>751000</v>
          </cell>
          <cell r="P77">
            <v>0</v>
          </cell>
        </row>
        <row r="78">
          <cell r="A78">
            <v>751100</v>
          </cell>
          <cell r="P78">
            <v>0</v>
          </cell>
        </row>
        <row r="79">
          <cell r="A79">
            <v>752000</v>
          </cell>
          <cell r="P79">
            <v>0</v>
          </cell>
        </row>
        <row r="80">
          <cell r="A80">
            <v>753000</v>
          </cell>
          <cell r="P80">
            <v>0</v>
          </cell>
        </row>
        <row r="81">
          <cell r="A81">
            <v>754000</v>
          </cell>
          <cell r="P81">
            <v>0</v>
          </cell>
        </row>
        <row r="82">
          <cell r="A82">
            <v>759000</v>
          </cell>
          <cell r="P82">
            <v>0</v>
          </cell>
        </row>
        <row r="83">
          <cell r="A83">
            <v>759100</v>
          </cell>
          <cell r="P83">
            <v>0</v>
          </cell>
        </row>
        <row r="84">
          <cell r="A84">
            <v>760000</v>
          </cell>
          <cell r="P84">
            <v>0</v>
          </cell>
        </row>
        <row r="85">
          <cell r="A85">
            <v>770000</v>
          </cell>
          <cell r="P85">
            <v>0</v>
          </cell>
        </row>
        <row r="86">
          <cell r="A86">
            <v>780000</v>
          </cell>
          <cell r="P86">
            <v>1550</v>
          </cell>
        </row>
        <row r="87">
          <cell r="A87">
            <v>790000</v>
          </cell>
          <cell r="P87">
            <v>0</v>
          </cell>
        </row>
        <row r="88">
          <cell r="P88">
            <v>8383738.4500000002</v>
          </cell>
        </row>
      </sheetData>
      <sheetData sheetId="10" refreshError="1">
        <row r="6">
          <cell r="A6">
            <v>700100</v>
          </cell>
          <cell r="Q6">
            <v>591936.18999999994</v>
          </cell>
        </row>
        <row r="7">
          <cell r="A7">
            <v>700150</v>
          </cell>
          <cell r="Q7">
            <v>58627.09</v>
          </cell>
        </row>
        <row r="8">
          <cell r="A8">
            <v>701000</v>
          </cell>
          <cell r="Q8">
            <v>365872.94</v>
          </cell>
        </row>
        <row r="9">
          <cell r="A9">
            <v>703000</v>
          </cell>
          <cell r="Q9">
            <v>144750.75</v>
          </cell>
        </row>
        <row r="10">
          <cell r="A10">
            <v>704000</v>
          </cell>
          <cell r="Q10">
            <v>80671</v>
          </cell>
        </row>
        <row r="11">
          <cell r="A11">
            <v>705000</v>
          </cell>
          <cell r="Q11">
            <v>214312.88</v>
          </cell>
        </row>
        <row r="12">
          <cell r="A12">
            <v>706000</v>
          </cell>
          <cell r="Q12">
            <v>0</v>
          </cell>
        </row>
        <row r="13">
          <cell r="A13">
            <v>707000</v>
          </cell>
          <cell r="Q13">
            <v>0</v>
          </cell>
        </row>
        <row r="14">
          <cell r="A14">
            <v>708000</v>
          </cell>
          <cell r="Q14">
            <v>20781</v>
          </cell>
        </row>
        <row r="15">
          <cell r="A15">
            <v>709000</v>
          </cell>
          <cell r="Q15">
            <v>10949</v>
          </cell>
        </row>
        <row r="16">
          <cell r="A16">
            <v>710100</v>
          </cell>
          <cell r="Q16">
            <v>0</v>
          </cell>
        </row>
        <row r="17">
          <cell r="A17">
            <v>711000</v>
          </cell>
          <cell r="Q17">
            <v>0</v>
          </cell>
        </row>
        <row r="18">
          <cell r="A18">
            <v>712000</v>
          </cell>
          <cell r="Q18">
            <v>0</v>
          </cell>
        </row>
        <row r="19">
          <cell r="A19">
            <v>713000</v>
          </cell>
          <cell r="Q19">
            <v>122169.09</v>
          </cell>
        </row>
        <row r="20">
          <cell r="A20">
            <v>713100</v>
          </cell>
          <cell r="Q20">
            <v>340</v>
          </cell>
        </row>
        <row r="21">
          <cell r="A21">
            <v>714000</v>
          </cell>
          <cell r="Q21">
            <v>182252.15</v>
          </cell>
        </row>
        <row r="22">
          <cell r="A22">
            <v>715000</v>
          </cell>
          <cell r="Q22">
            <v>83600</v>
          </cell>
        </row>
        <row r="23">
          <cell r="A23">
            <v>716000</v>
          </cell>
          <cell r="Q23">
            <v>24621.010000000002</v>
          </cell>
        </row>
        <row r="24">
          <cell r="A24">
            <v>716100</v>
          </cell>
          <cell r="Q24">
            <v>0</v>
          </cell>
        </row>
        <row r="25">
          <cell r="A25">
            <v>717000</v>
          </cell>
          <cell r="Q25">
            <v>0</v>
          </cell>
        </row>
        <row r="26">
          <cell r="A26">
            <v>718000</v>
          </cell>
          <cell r="Q26">
            <v>25700.949999999997</v>
          </cell>
        </row>
        <row r="27">
          <cell r="A27">
            <v>719000</v>
          </cell>
          <cell r="Q27">
            <v>6000</v>
          </cell>
        </row>
        <row r="28">
          <cell r="A28">
            <v>719100</v>
          </cell>
          <cell r="Q28">
            <v>0</v>
          </cell>
        </row>
        <row r="29">
          <cell r="A29">
            <v>720100</v>
          </cell>
          <cell r="Q29">
            <v>420</v>
          </cell>
        </row>
        <row r="30">
          <cell r="A30">
            <v>720110</v>
          </cell>
          <cell r="Q30">
            <v>0</v>
          </cell>
        </row>
        <row r="31">
          <cell r="A31">
            <v>721000</v>
          </cell>
          <cell r="Q31">
            <v>100636</v>
          </cell>
        </row>
        <row r="32">
          <cell r="A32">
            <v>722000</v>
          </cell>
          <cell r="Q32">
            <v>404005.08</v>
          </cell>
        </row>
        <row r="33">
          <cell r="A33">
            <v>723000</v>
          </cell>
          <cell r="Q33">
            <v>17860</v>
          </cell>
        </row>
        <row r="34">
          <cell r="A34">
            <v>724000</v>
          </cell>
          <cell r="Q34">
            <v>0</v>
          </cell>
        </row>
        <row r="35">
          <cell r="A35">
            <v>725000</v>
          </cell>
          <cell r="Q35">
            <v>26669.040000000001</v>
          </cell>
        </row>
        <row r="36">
          <cell r="A36">
            <v>726000</v>
          </cell>
          <cell r="Q36">
            <v>0</v>
          </cell>
        </row>
        <row r="37">
          <cell r="A37">
            <v>726200</v>
          </cell>
          <cell r="Q37">
            <v>0</v>
          </cell>
        </row>
        <row r="38">
          <cell r="A38">
            <v>727000</v>
          </cell>
          <cell r="Q38">
            <v>0</v>
          </cell>
        </row>
        <row r="39">
          <cell r="A39">
            <v>727100</v>
          </cell>
          <cell r="Q39">
            <v>0</v>
          </cell>
        </row>
        <row r="40">
          <cell r="A40">
            <v>727200</v>
          </cell>
          <cell r="Q40">
            <v>28623.599999999999</v>
          </cell>
        </row>
        <row r="41">
          <cell r="A41">
            <v>728000</v>
          </cell>
          <cell r="Q41">
            <v>64702.67</v>
          </cell>
        </row>
        <row r="42">
          <cell r="A42">
            <v>729000</v>
          </cell>
          <cell r="Q42">
            <v>0</v>
          </cell>
        </row>
        <row r="43">
          <cell r="A43">
            <v>730100</v>
          </cell>
          <cell r="Q43">
            <v>29796</v>
          </cell>
        </row>
        <row r="44">
          <cell r="A44">
            <v>730110</v>
          </cell>
          <cell r="Q44">
            <v>0</v>
          </cell>
        </row>
        <row r="45">
          <cell r="A45">
            <v>730120</v>
          </cell>
          <cell r="Q45">
            <v>9480</v>
          </cell>
        </row>
        <row r="46">
          <cell r="A46">
            <v>731000</v>
          </cell>
          <cell r="Q46">
            <v>13870</v>
          </cell>
        </row>
        <row r="47">
          <cell r="A47">
            <v>732000</v>
          </cell>
          <cell r="Q47">
            <v>0</v>
          </cell>
        </row>
        <row r="48">
          <cell r="A48">
            <v>732100</v>
          </cell>
          <cell r="Q48">
            <v>0</v>
          </cell>
        </row>
        <row r="49">
          <cell r="A49">
            <v>733000</v>
          </cell>
          <cell r="Q49">
            <v>564640.27</v>
          </cell>
        </row>
        <row r="50">
          <cell r="A50">
            <v>733100</v>
          </cell>
          <cell r="Q50">
            <v>0</v>
          </cell>
        </row>
        <row r="51">
          <cell r="A51">
            <v>733200</v>
          </cell>
          <cell r="Q51">
            <v>0</v>
          </cell>
        </row>
        <row r="52">
          <cell r="A52">
            <v>734000</v>
          </cell>
          <cell r="Q52">
            <v>283019</v>
          </cell>
        </row>
        <row r="53">
          <cell r="A53">
            <v>735000</v>
          </cell>
          <cell r="Q53">
            <v>339168.12</v>
          </cell>
        </row>
        <row r="54">
          <cell r="A54">
            <v>735100</v>
          </cell>
          <cell r="Q54">
            <v>0</v>
          </cell>
        </row>
        <row r="55">
          <cell r="A55">
            <v>736000</v>
          </cell>
          <cell r="Q55">
            <v>188264</v>
          </cell>
        </row>
        <row r="56">
          <cell r="A56">
            <v>737000</v>
          </cell>
          <cell r="Q56">
            <v>13800</v>
          </cell>
        </row>
        <row r="57">
          <cell r="A57">
            <v>738000</v>
          </cell>
          <cell r="Q57">
            <v>54945.8</v>
          </cell>
        </row>
        <row r="58">
          <cell r="A58">
            <v>738100</v>
          </cell>
          <cell r="Q58">
            <v>0</v>
          </cell>
        </row>
        <row r="59">
          <cell r="A59">
            <v>739000</v>
          </cell>
          <cell r="Q59">
            <v>0</v>
          </cell>
        </row>
        <row r="60">
          <cell r="A60">
            <v>739110</v>
          </cell>
          <cell r="Q60">
            <v>0</v>
          </cell>
        </row>
        <row r="61">
          <cell r="A61">
            <v>739120</v>
          </cell>
          <cell r="Q61">
            <v>0</v>
          </cell>
        </row>
        <row r="62">
          <cell r="A62">
            <v>739121</v>
          </cell>
          <cell r="Q62">
            <v>0</v>
          </cell>
        </row>
        <row r="63">
          <cell r="A63">
            <v>739200</v>
          </cell>
          <cell r="Q63">
            <v>0</v>
          </cell>
        </row>
        <row r="64">
          <cell r="A64">
            <v>739210</v>
          </cell>
          <cell r="Q64">
            <v>25500</v>
          </cell>
        </row>
        <row r="65">
          <cell r="A65">
            <v>739220</v>
          </cell>
          <cell r="Q65">
            <v>4800</v>
          </cell>
        </row>
        <row r="66">
          <cell r="A66">
            <v>739221</v>
          </cell>
          <cell r="Q66">
            <v>0</v>
          </cell>
        </row>
        <row r="67">
          <cell r="A67">
            <v>739300</v>
          </cell>
          <cell r="Q67">
            <v>0</v>
          </cell>
        </row>
        <row r="68">
          <cell r="A68">
            <v>739400</v>
          </cell>
          <cell r="Q68">
            <v>0</v>
          </cell>
        </row>
        <row r="69">
          <cell r="A69">
            <v>741000</v>
          </cell>
          <cell r="Q69">
            <v>414322.42999999993</v>
          </cell>
        </row>
        <row r="70">
          <cell r="A70">
            <v>742000</v>
          </cell>
          <cell r="Q70">
            <v>2860690.8</v>
          </cell>
        </row>
        <row r="71">
          <cell r="A71">
            <v>742100</v>
          </cell>
          <cell r="Q71">
            <v>317721.44</v>
          </cell>
        </row>
        <row r="72">
          <cell r="A72">
            <v>742500</v>
          </cell>
          <cell r="Q72">
            <v>593517.6</v>
          </cell>
        </row>
        <row r="73">
          <cell r="A73">
            <v>743000</v>
          </cell>
          <cell r="Q73">
            <v>24238.5</v>
          </cell>
        </row>
        <row r="74">
          <cell r="A74">
            <v>744000</v>
          </cell>
          <cell r="Q74">
            <v>16775.27</v>
          </cell>
        </row>
        <row r="75">
          <cell r="A75">
            <v>745000</v>
          </cell>
          <cell r="Q75">
            <v>0</v>
          </cell>
        </row>
        <row r="76">
          <cell r="A76">
            <v>750100</v>
          </cell>
          <cell r="Q76">
            <v>0</v>
          </cell>
        </row>
        <row r="77">
          <cell r="A77">
            <v>751000</v>
          </cell>
          <cell r="Q77">
            <v>0</v>
          </cell>
        </row>
        <row r="78">
          <cell r="A78">
            <v>751100</v>
          </cell>
          <cell r="Q78">
            <v>0</v>
          </cell>
        </row>
        <row r="79">
          <cell r="A79">
            <v>752000</v>
          </cell>
          <cell r="Q79">
            <v>0</v>
          </cell>
        </row>
        <row r="80">
          <cell r="A80">
            <v>753000</v>
          </cell>
          <cell r="Q80">
            <v>0</v>
          </cell>
        </row>
        <row r="81">
          <cell r="A81">
            <v>754000</v>
          </cell>
          <cell r="Q81">
            <v>0</v>
          </cell>
        </row>
        <row r="82">
          <cell r="A82">
            <v>759000</v>
          </cell>
          <cell r="Q82">
            <v>0</v>
          </cell>
        </row>
        <row r="83">
          <cell r="A83">
            <v>759100</v>
          </cell>
          <cell r="Q83">
            <v>0</v>
          </cell>
        </row>
        <row r="84">
          <cell r="A84">
            <v>760000</v>
          </cell>
          <cell r="Q84">
            <v>0</v>
          </cell>
        </row>
        <row r="85">
          <cell r="A85">
            <v>770000</v>
          </cell>
          <cell r="Q85">
            <v>0</v>
          </cell>
        </row>
        <row r="86">
          <cell r="A86">
            <v>780000</v>
          </cell>
          <cell r="Q86">
            <v>1550</v>
          </cell>
        </row>
        <row r="87">
          <cell r="A87">
            <v>790000</v>
          </cell>
          <cell r="Q87">
            <v>0</v>
          </cell>
        </row>
        <row r="88">
          <cell r="Q88">
            <v>8331599.669999999</v>
          </cell>
        </row>
      </sheetData>
      <sheetData sheetId="11" refreshError="1">
        <row r="7">
          <cell r="A7">
            <v>700100</v>
          </cell>
          <cell r="Q7">
            <v>615456.18999999994</v>
          </cell>
        </row>
        <row r="8">
          <cell r="A8">
            <v>700150</v>
          </cell>
          <cell r="Q8">
            <v>67809.34</v>
          </cell>
        </row>
        <row r="9">
          <cell r="A9">
            <v>701000</v>
          </cell>
          <cell r="Q9">
            <v>365872.94</v>
          </cell>
        </row>
        <row r="10">
          <cell r="A10">
            <v>703000</v>
          </cell>
          <cell r="Q10">
            <v>155276.25</v>
          </cell>
        </row>
        <row r="11">
          <cell r="A11">
            <v>704000</v>
          </cell>
          <cell r="Q11">
            <v>85961.25</v>
          </cell>
        </row>
        <row r="12">
          <cell r="Q12">
            <v>1290375.97</v>
          </cell>
        </row>
        <row r="13">
          <cell r="A13">
            <v>741000</v>
          </cell>
          <cell r="Q13">
            <v>428370.31</v>
          </cell>
        </row>
        <row r="14">
          <cell r="A14">
            <v>742000</v>
          </cell>
          <cell r="Q14">
            <v>2956047.17</v>
          </cell>
        </row>
        <row r="15">
          <cell r="A15">
            <v>742100</v>
          </cell>
          <cell r="Q15">
            <v>328312.15000000002</v>
          </cell>
        </row>
        <row r="16">
          <cell r="A16">
            <v>742500</v>
          </cell>
          <cell r="Q16">
            <v>609753.23</v>
          </cell>
        </row>
        <row r="17">
          <cell r="A17">
            <v>743000</v>
          </cell>
          <cell r="Q17">
            <v>25046.45</v>
          </cell>
        </row>
        <row r="18">
          <cell r="A18">
            <v>744000</v>
          </cell>
          <cell r="Q18">
            <v>17422.38</v>
          </cell>
        </row>
        <row r="19">
          <cell r="A19">
            <v>745000</v>
          </cell>
          <cell r="Q19">
            <v>0</v>
          </cell>
        </row>
        <row r="20">
          <cell r="Q20">
            <v>4364951.6899999995</v>
          </cell>
        </row>
        <row r="21">
          <cell r="A21">
            <v>705000</v>
          </cell>
          <cell r="Q21">
            <v>214312.88</v>
          </cell>
        </row>
        <row r="22">
          <cell r="A22">
            <v>706000</v>
          </cell>
          <cell r="Q22">
            <v>0</v>
          </cell>
        </row>
        <row r="23">
          <cell r="A23">
            <v>707000</v>
          </cell>
          <cell r="Q23">
            <v>0</v>
          </cell>
        </row>
        <row r="24">
          <cell r="A24">
            <v>708000</v>
          </cell>
          <cell r="Q24">
            <v>20781</v>
          </cell>
        </row>
        <row r="25">
          <cell r="A25">
            <v>709000</v>
          </cell>
          <cell r="Q25">
            <v>10949</v>
          </cell>
        </row>
        <row r="26">
          <cell r="A26">
            <v>710100</v>
          </cell>
          <cell r="Q26">
            <v>0</v>
          </cell>
        </row>
        <row r="27">
          <cell r="A27">
            <v>711000</v>
          </cell>
          <cell r="Q27">
            <v>0</v>
          </cell>
        </row>
        <row r="28">
          <cell r="A28">
            <v>712000</v>
          </cell>
          <cell r="Q28">
            <v>0</v>
          </cell>
        </row>
        <row r="29">
          <cell r="A29">
            <v>713000</v>
          </cell>
          <cell r="Q29">
            <v>129537.58</v>
          </cell>
        </row>
        <row r="30">
          <cell r="A30">
            <v>713100</v>
          </cell>
          <cell r="Q30">
            <v>810</v>
          </cell>
        </row>
        <row r="31">
          <cell r="A31">
            <v>714000</v>
          </cell>
          <cell r="Q31">
            <v>218326.76</v>
          </cell>
        </row>
        <row r="32">
          <cell r="A32">
            <v>715000</v>
          </cell>
          <cell r="Q32">
            <v>86225</v>
          </cell>
        </row>
        <row r="33">
          <cell r="A33">
            <v>716000</v>
          </cell>
          <cell r="Q33">
            <v>20171.66</v>
          </cell>
        </row>
        <row r="34">
          <cell r="A34">
            <v>716100</v>
          </cell>
          <cell r="Q34">
            <v>0</v>
          </cell>
        </row>
        <row r="35">
          <cell r="A35">
            <v>717000</v>
          </cell>
          <cell r="Q35">
            <v>0</v>
          </cell>
        </row>
        <row r="36">
          <cell r="A36">
            <v>718000</v>
          </cell>
          <cell r="Q36">
            <v>8016.82</v>
          </cell>
        </row>
        <row r="37">
          <cell r="A37">
            <v>719000</v>
          </cell>
          <cell r="Q37">
            <v>530</v>
          </cell>
        </row>
        <row r="38">
          <cell r="A38">
            <v>719100</v>
          </cell>
          <cell r="Q38">
            <v>0</v>
          </cell>
        </row>
        <row r="39">
          <cell r="A39">
            <v>720100</v>
          </cell>
          <cell r="Q39">
            <v>1350</v>
          </cell>
        </row>
        <row r="40">
          <cell r="A40">
            <v>720110</v>
          </cell>
          <cell r="Q40">
            <v>0</v>
          </cell>
        </row>
        <row r="41">
          <cell r="A41">
            <v>721000</v>
          </cell>
          <cell r="Q41">
            <v>61734.91</v>
          </cell>
        </row>
        <row r="42">
          <cell r="A42">
            <v>722000</v>
          </cell>
          <cell r="Q42">
            <v>467453.52</v>
          </cell>
        </row>
        <row r="43">
          <cell r="A43">
            <v>723000</v>
          </cell>
          <cell r="Q43">
            <v>22390</v>
          </cell>
        </row>
        <row r="44">
          <cell r="A44">
            <v>724000</v>
          </cell>
          <cell r="Q44">
            <v>0</v>
          </cell>
        </row>
        <row r="45">
          <cell r="A45">
            <v>725000</v>
          </cell>
          <cell r="Q45">
            <v>36851.770000000004</v>
          </cell>
        </row>
        <row r="46">
          <cell r="A46">
            <v>726000</v>
          </cell>
          <cell r="Q46">
            <v>0</v>
          </cell>
        </row>
        <row r="47">
          <cell r="A47">
            <v>726200</v>
          </cell>
          <cell r="Q47">
            <v>0</v>
          </cell>
        </row>
        <row r="48">
          <cell r="A48">
            <v>727000</v>
          </cell>
          <cell r="Q48">
            <v>0</v>
          </cell>
        </row>
        <row r="49">
          <cell r="A49">
            <v>727100</v>
          </cell>
          <cell r="Q49">
            <v>0</v>
          </cell>
        </row>
        <row r="50">
          <cell r="A50">
            <v>727200</v>
          </cell>
          <cell r="Q50">
            <v>27552.12</v>
          </cell>
        </row>
        <row r="51">
          <cell r="A51">
            <v>728000</v>
          </cell>
          <cell r="Q51">
            <v>52298.17</v>
          </cell>
        </row>
        <row r="52">
          <cell r="A52">
            <v>729000</v>
          </cell>
          <cell r="Q52">
            <v>0</v>
          </cell>
        </row>
        <row r="53">
          <cell r="A53">
            <v>730100</v>
          </cell>
          <cell r="Q53">
            <v>28654.92</v>
          </cell>
        </row>
        <row r="54">
          <cell r="A54">
            <v>730110</v>
          </cell>
          <cell r="Q54">
            <v>0</v>
          </cell>
        </row>
        <row r="55">
          <cell r="A55">
            <v>730120</v>
          </cell>
          <cell r="Q55">
            <v>6304.02</v>
          </cell>
        </row>
        <row r="56">
          <cell r="A56">
            <v>731000</v>
          </cell>
          <cell r="Q56">
            <v>3430</v>
          </cell>
        </row>
        <row r="57">
          <cell r="A57">
            <v>732000</v>
          </cell>
          <cell r="Q57">
            <v>7837.75</v>
          </cell>
        </row>
        <row r="58">
          <cell r="A58">
            <v>732100</v>
          </cell>
          <cell r="Q58">
            <v>0</v>
          </cell>
        </row>
        <row r="59">
          <cell r="A59">
            <v>733000</v>
          </cell>
          <cell r="Q59">
            <v>654583.73</v>
          </cell>
        </row>
        <row r="60">
          <cell r="A60">
            <v>733100</v>
          </cell>
          <cell r="Q60">
            <v>0</v>
          </cell>
        </row>
        <row r="61">
          <cell r="A61">
            <v>733200</v>
          </cell>
          <cell r="Q61">
            <v>0</v>
          </cell>
        </row>
        <row r="62">
          <cell r="A62">
            <v>734000</v>
          </cell>
          <cell r="Q62">
            <v>400535</v>
          </cell>
        </row>
        <row r="63">
          <cell r="A63">
            <v>735000</v>
          </cell>
          <cell r="Q63">
            <v>118538</v>
          </cell>
        </row>
        <row r="64">
          <cell r="A64">
            <v>735100</v>
          </cell>
          <cell r="Q64">
            <v>0</v>
          </cell>
        </row>
        <row r="65">
          <cell r="A65">
            <v>736000</v>
          </cell>
          <cell r="Q65">
            <v>100094</v>
          </cell>
        </row>
        <row r="66">
          <cell r="A66">
            <v>737000</v>
          </cell>
          <cell r="Q66">
            <v>24380</v>
          </cell>
        </row>
        <row r="67">
          <cell r="A67">
            <v>738000</v>
          </cell>
          <cell r="Q67">
            <v>21609.4</v>
          </cell>
        </row>
        <row r="68">
          <cell r="A68">
            <v>738100</v>
          </cell>
          <cell r="Q68">
            <v>0</v>
          </cell>
        </row>
        <row r="69">
          <cell r="A69">
            <v>739000</v>
          </cell>
          <cell r="Q69">
            <v>0</v>
          </cell>
        </row>
        <row r="70">
          <cell r="A70">
            <v>739110</v>
          </cell>
          <cell r="Q70">
            <v>0</v>
          </cell>
        </row>
        <row r="71">
          <cell r="A71">
            <v>739120</v>
          </cell>
          <cell r="Q71">
            <v>0</v>
          </cell>
        </row>
        <row r="72">
          <cell r="A72">
            <v>739121</v>
          </cell>
          <cell r="Q72">
            <v>0</v>
          </cell>
        </row>
        <row r="73">
          <cell r="A73">
            <v>739200</v>
          </cell>
          <cell r="Q73">
            <v>0</v>
          </cell>
        </row>
        <row r="74">
          <cell r="A74">
            <v>739210</v>
          </cell>
          <cell r="Q74">
            <v>26100</v>
          </cell>
        </row>
        <row r="75">
          <cell r="A75">
            <v>739220</v>
          </cell>
          <cell r="Q75">
            <v>3300</v>
          </cell>
        </row>
        <row r="76">
          <cell r="A76">
            <v>739221</v>
          </cell>
          <cell r="Q76">
            <v>0</v>
          </cell>
        </row>
        <row r="77">
          <cell r="A77">
            <v>739300</v>
          </cell>
          <cell r="Q77">
            <v>0</v>
          </cell>
        </row>
        <row r="78">
          <cell r="A78">
            <v>739400</v>
          </cell>
          <cell r="Q78">
            <v>0</v>
          </cell>
        </row>
        <row r="79">
          <cell r="A79">
            <v>750100</v>
          </cell>
          <cell r="Q79">
            <v>0</v>
          </cell>
        </row>
        <row r="80">
          <cell r="A80">
            <v>751000</v>
          </cell>
          <cell r="Q80">
            <v>9900</v>
          </cell>
        </row>
        <row r="81">
          <cell r="A81">
            <v>751100</v>
          </cell>
          <cell r="Q81">
            <v>0</v>
          </cell>
        </row>
        <row r="82">
          <cell r="A82">
            <v>752000</v>
          </cell>
          <cell r="Q82">
            <v>0</v>
          </cell>
        </row>
        <row r="83">
          <cell r="A83">
            <v>753000</v>
          </cell>
          <cell r="Q83">
            <v>0</v>
          </cell>
        </row>
        <row r="84">
          <cell r="A84">
            <v>754000</v>
          </cell>
          <cell r="Q84">
            <v>0</v>
          </cell>
        </row>
        <row r="85">
          <cell r="A85">
            <v>758000</v>
          </cell>
          <cell r="Q85">
            <v>0</v>
          </cell>
        </row>
        <row r="86">
          <cell r="A86">
            <v>759000</v>
          </cell>
          <cell r="Q86">
            <v>75</v>
          </cell>
        </row>
        <row r="87">
          <cell r="A87">
            <v>759100</v>
          </cell>
          <cell r="Q87">
            <v>0</v>
          </cell>
        </row>
        <row r="88">
          <cell r="A88">
            <v>760000</v>
          </cell>
          <cell r="Q88">
            <v>0</v>
          </cell>
        </row>
        <row r="89">
          <cell r="A89">
            <v>770000</v>
          </cell>
          <cell r="Q89">
            <v>0</v>
          </cell>
        </row>
        <row r="90">
          <cell r="A90">
            <v>780000</v>
          </cell>
          <cell r="Q90">
            <v>0</v>
          </cell>
        </row>
        <row r="91">
          <cell r="A91">
            <v>790000</v>
          </cell>
          <cell r="Q91">
            <v>7750</v>
          </cell>
        </row>
        <row r="92">
          <cell r="Q92">
            <v>2792383.01</v>
          </cell>
        </row>
        <row r="93">
          <cell r="Q93">
            <v>8447710.6699999999</v>
          </cell>
        </row>
        <row r="94">
          <cell r="Q94">
            <v>8447710.6699999999</v>
          </cell>
        </row>
        <row r="95">
          <cell r="Q95">
            <v>0</v>
          </cell>
        </row>
      </sheetData>
      <sheetData sheetId="12" refreshError="1">
        <row r="6">
          <cell r="A6">
            <v>700100</v>
          </cell>
          <cell r="Q6">
            <v>590382.18999999994</v>
          </cell>
        </row>
        <row r="7">
          <cell r="A7">
            <v>700150</v>
          </cell>
          <cell r="Q7">
            <v>84036.459999999992</v>
          </cell>
        </row>
        <row r="8">
          <cell r="A8">
            <v>701000</v>
          </cell>
          <cell r="Q8">
            <v>358794.69</v>
          </cell>
        </row>
        <row r="9">
          <cell r="A9">
            <v>703000</v>
          </cell>
          <cell r="Q9">
            <v>172973.5</v>
          </cell>
        </row>
        <row r="10">
          <cell r="A10">
            <v>704000</v>
          </cell>
          <cell r="Q10">
            <v>105483.5</v>
          </cell>
        </row>
        <row r="11">
          <cell r="Q11">
            <v>1311670.3399999999</v>
          </cell>
        </row>
        <row r="12">
          <cell r="A12">
            <v>741000</v>
          </cell>
          <cell r="Q12">
            <v>415745.19999999995</v>
          </cell>
        </row>
        <row r="13">
          <cell r="A13">
            <v>742000</v>
          </cell>
          <cell r="Q13">
            <v>2861641.46</v>
          </cell>
        </row>
        <row r="14">
          <cell r="A14">
            <v>742100</v>
          </cell>
          <cell r="Q14">
            <v>317721.44</v>
          </cell>
        </row>
        <row r="15">
          <cell r="A15">
            <v>742500</v>
          </cell>
          <cell r="Q15">
            <v>594539.97</v>
          </cell>
        </row>
        <row r="16">
          <cell r="A16">
            <v>743000</v>
          </cell>
          <cell r="Q16">
            <v>24330.560000000001</v>
          </cell>
        </row>
        <row r="17">
          <cell r="A17">
            <v>744000</v>
          </cell>
          <cell r="Q17">
            <v>17095.97</v>
          </cell>
        </row>
        <row r="18">
          <cell r="A18">
            <v>745000</v>
          </cell>
          <cell r="Q18">
            <v>0</v>
          </cell>
        </row>
        <row r="19">
          <cell r="Q19">
            <v>4231074.5999999996</v>
          </cell>
        </row>
        <row r="20">
          <cell r="A20">
            <v>705000</v>
          </cell>
          <cell r="Q20">
            <v>214312.88</v>
          </cell>
        </row>
        <row r="21">
          <cell r="A21">
            <v>706000</v>
          </cell>
          <cell r="Q21">
            <v>0</v>
          </cell>
        </row>
        <row r="22">
          <cell r="A22">
            <v>707000</v>
          </cell>
          <cell r="Q22">
            <v>0</v>
          </cell>
        </row>
        <row r="23">
          <cell r="A23">
            <v>708000</v>
          </cell>
          <cell r="Q23">
            <v>20719</v>
          </cell>
        </row>
        <row r="24">
          <cell r="A24">
            <v>709000</v>
          </cell>
          <cell r="Q24">
            <v>10666</v>
          </cell>
        </row>
        <row r="25">
          <cell r="A25">
            <v>710100</v>
          </cell>
          <cell r="Q25">
            <v>0</v>
          </cell>
        </row>
        <row r="26">
          <cell r="A26">
            <v>711000</v>
          </cell>
          <cell r="Q26">
            <v>0</v>
          </cell>
        </row>
        <row r="27">
          <cell r="A27">
            <v>712000</v>
          </cell>
          <cell r="Q27">
            <v>0</v>
          </cell>
        </row>
        <row r="28">
          <cell r="A28">
            <v>713000</v>
          </cell>
          <cell r="Q28">
            <v>98841.689999999988</v>
          </cell>
        </row>
        <row r="29">
          <cell r="A29">
            <v>713100</v>
          </cell>
          <cell r="Q29">
            <v>0</v>
          </cell>
        </row>
        <row r="30">
          <cell r="A30">
            <v>714000</v>
          </cell>
          <cell r="Q30">
            <v>240311.65</v>
          </cell>
        </row>
        <row r="31">
          <cell r="A31">
            <v>715000</v>
          </cell>
          <cell r="Q31">
            <v>85825</v>
          </cell>
        </row>
        <row r="32">
          <cell r="A32">
            <v>716000</v>
          </cell>
          <cell r="Q32">
            <v>14133.34</v>
          </cell>
        </row>
        <row r="33">
          <cell r="A33">
            <v>716100</v>
          </cell>
          <cell r="Q33">
            <v>0</v>
          </cell>
        </row>
        <row r="34">
          <cell r="A34">
            <v>717000</v>
          </cell>
          <cell r="Q34">
            <v>0</v>
          </cell>
        </row>
        <row r="35">
          <cell r="A35">
            <v>718000</v>
          </cell>
          <cell r="Q35">
            <v>934.58</v>
          </cell>
        </row>
        <row r="36">
          <cell r="A36">
            <v>719000</v>
          </cell>
          <cell r="Q36">
            <v>0</v>
          </cell>
        </row>
        <row r="37">
          <cell r="A37">
            <v>719100</v>
          </cell>
          <cell r="Q37">
            <v>0</v>
          </cell>
        </row>
        <row r="38">
          <cell r="A38">
            <v>720100</v>
          </cell>
          <cell r="Q38">
            <v>2148.34</v>
          </cell>
        </row>
        <row r="39">
          <cell r="A39">
            <v>720110</v>
          </cell>
          <cell r="Q39">
            <v>0</v>
          </cell>
        </row>
        <row r="40">
          <cell r="A40">
            <v>721000</v>
          </cell>
          <cell r="Q40">
            <v>133030</v>
          </cell>
        </row>
        <row r="41">
          <cell r="A41">
            <v>722000</v>
          </cell>
          <cell r="Q41">
            <v>489782.31</v>
          </cell>
        </row>
        <row r="42">
          <cell r="A42">
            <v>723000</v>
          </cell>
          <cell r="Q42">
            <v>27835</v>
          </cell>
        </row>
        <row r="43">
          <cell r="A43">
            <v>724000</v>
          </cell>
          <cell r="Q43">
            <v>0</v>
          </cell>
        </row>
        <row r="44">
          <cell r="A44">
            <v>725000</v>
          </cell>
          <cell r="Q44">
            <v>1886</v>
          </cell>
        </row>
        <row r="45">
          <cell r="A45">
            <v>726000</v>
          </cell>
          <cell r="Q45">
            <v>0</v>
          </cell>
        </row>
        <row r="46">
          <cell r="A46">
            <v>726200</v>
          </cell>
          <cell r="Q46">
            <v>0</v>
          </cell>
        </row>
        <row r="47">
          <cell r="A47">
            <v>727000</v>
          </cell>
          <cell r="Q47">
            <v>0</v>
          </cell>
        </row>
        <row r="48">
          <cell r="A48">
            <v>727100</v>
          </cell>
          <cell r="Q48">
            <v>0</v>
          </cell>
        </row>
        <row r="49">
          <cell r="A49">
            <v>727200</v>
          </cell>
          <cell r="Q49">
            <v>27514.799999999999</v>
          </cell>
        </row>
        <row r="50">
          <cell r="A50">
            <v>728000</v>
          </cell>
          <cell r="Q50">
            <v>52716.479999999981</v>
          </cell>
        </row>
        <row r="51">
          <cell r="A51">
            <v>729000</v>
          </cell>
          <cell r="Q51">
            <v>0</v>
          </cell>
        </row>
        <row r="52">
          <cell r="A52">
            <v>730100</v>
          </cell>
          <cell r="Q52">
            <v>25221.599999999999</v>
          </cell>
        </row>
        <row r="53">
          <cell r="A53">
            <v>730110</v>
          </cell>
          <cell r="Q53">
            <v>0</v>
          </cell>
        </row>
        <row r="54">
          <cell r="A54">
            <v>730120</v>
          </cell>
          <cell r="Q54">
            <v>20182</v>
          </cell>
        </row>
        <row r="55">
          <cell r="A55">
            <v>731000</v>
          </cell>
          <cell r="Q55">
            <v>7361</v>
          </cell>
        </row>
        <row r="56">
          <cell r="A56">
            <v>732000</v>
          </cell>
          <cell r="Q56">
            <v>61</v>
          </cell>
        </row>
        <row r="57">
          <cell r="A57">
            <v>732100</v>
          </cell>
          <cell r="Q57">
            <v>0</v>
          </cell>
        </row>
        <row r="58">
          <cell r="A58">
            <v>733000</v>
          </cell>
          <cell r="Q58">
            <v>499756.18</v>
          </cell>
        </row>
        <row r="59">
          <cell r="A59">
            <v>733100</v>
          </cell>
          <cell r="Q59">
            <v>0</v>
          </cell>
        </row>
        <row r="60">
          <cell r="A60">
            <v>733200</v>
          </cell>
          <cell r="Q60">
            <v>0</v>
          </cell>
        </row>
        <row r="61">
          <cell r="A61">
            <v>734000</v>
          </cell>
          <cell r="Q61">
            <v>367809</v>
          </cell>
        </row>
        <row r="62">
          <cell r="A62">
            <v>735000</v>
          </cell>
          <cell r="Q62">
            <v>144744</v>
          </cell>
        </row>
        <row r="63">
          <cell r="A63">
            <v>735100</v>
          </cell>
          <cell r="Q63">
            <v>0</v>
          </cell>
        </row>
        <row r="64">
          <cell r="A64">
            <v>736000</v>
          </cell>
          <cell r="Q64">
            <v>173178.6</v>
          </cell>
        </row>
        <row r="65">
          <cell r="A65">
            <v>737000</v>
          </cell>
          <cell r="Q65">
            <v>0</v>
          </cell>
        </row>
        <row r="66">
          <cell r="A66">
            <v>738000</v>
          </cell>
          <cell r="Q66">
            <v>9236</v>
          </cell>
        </row>
        <row r="67">
          <cell r="A67">
            <v>738100</v>
          </cell>
          <cell r="Q67">
            <v>0</v>
          </cell>
        </row>
        <row r="68">
          <cell r="A68">
            <v>739000</v>
          </cell>
          <cell r="Q68">
            <v>0</v>
          </cell>
        </row>
        <row r="69">
          <cell r="A69">
            <v>739110</v>
          </cell>
          <cell r="Q69">
            <v>0</v>
          </cell>
        </row>
        <row r="70">
          <cell r="A70">
            <v>739120</v>
          </cell>
          <cell r="Q70">
            <v>0</v>
          </cell>
        </row>
        <row r="71">
          <cell r="A71">
            <v>739121</v>
          </cell>
          <cell r="Q71">
            <v>0</v>
          </cell>
        </row>
        <row r="72">
          <cell r="A72">
            <v>739200</v>
          </cell>
          <cell r="Q72">
            <v>0</v>
          </cell>
        </row>
        <row r="73">
          <cell r="A73">
            <v>739210</v>
          </cell>
          <cell r="Q73">
            <v>21900</v>
          </cell>
        </row>
        <row r="74">
          <cell r="A74">
            <v>739220</v>
          </cell>
          <cell r="Q74">
            <v>0</v>
          </cell>
        </row>
        <row r="75">
          <cell r="A75">
            <v>739221</v>
          </cell>
          <cell r="Q75">
            <v>0</v>
          </cell>
        </row>
        <row r="76">
          <cell r="A76">
            <v>739300</v>
          </cell>
          <cell r="Q76">
            <v>0</v>
          </cell>
        </row>
        <row r="77">
          <cell r="A77">
            <v>739400</v>
          </cell>
          <cell r="Q77">
            <v>0</v>
          </cell>
        </row>
        <row r="78">
          <cell r="A78">
            <v>750100</v>
          </cell>
          <cell r="Q78">
            <v>0</v>
          </cell>
        </row>
        <row r="79">
          <cell r="A79">
            <v>751000</v>
          </cell>
          <cell r="Q79">
            <v>0</v>
          </cell>
        </row>
        <row r="80">
          <cell r="A80">
            <v>751100</v>
          </cell>
          <cell r="Q80">
            <v>0</v>
          </cell>
        </row>
        <row r="81">
          <cell r="A81">
            <v>752000</v>
          </cell>
          <cell r="Q81">
            <v>0</v>
          </cell>
        </row>
        <row r="82">
          <cell r="A82">
            <v>753000</v>
          </cell>
          <cell r="Q82">
            <v>0</v>
          </cell>
        </row>
        <row r="83">
          <cell r="A83">
            <v>754000</v>
          </cell>
          <cell r="Q83">
            <v>0</v>
          </cell>
        </row>
        <row r="84">
          <cell r="A84">
            <v>758000</v>
          </cell>
          <cell r="Q84">
            <v>0</v>
          </cell>
        </row>
        <row r="85">
          <cell r="A85">
            <v>759000</v>
          </cell>
          <cell r="Q85">
            <v>387.1</v>
          </cell>
        </row>
        <row r="86">
          <cell r="A86">
            <v>759100</v>
          </cell>
          <cell r="Q86">
            <v>0</v>
          </cell>
        </row>
        <row r="87">
          <cell r="A87">
            <v>760000</v>
          </cell>
          <cell r="Q87">
            <v>0</v>
          </cell>
        </row>
        <row r="88">
          <cell r="A88">
            <v>770000</v>
          </cell>
          <cell r="Q88">
            <v>0</v>
          </cell>
        </row>
        <row r="89">
          <cell r="A89">
            <v>780000</v>
          </cell>
          <cell r="Q89">
            <v>4214</v>
          </cell>
        </row>
        <row r="90">
          <cell r="A90">
            <v>790000</v>
          </cell>
          <cell r="Q90">
            <v>0</v>
          </cell>
        </row>
        <row r="91">
          <cell r="Q91">
            <v>2694707.55</v>
          </cell>
        </row>
        <row r="92">
          <cell r="Q92">
            <v>8237452.4899999993</v>
          </cell>
        </row>
        <row r="93">
          <cell r="Q93">
            <v>8370492.4900000002</v>
          </cell>
        </row>
        <row r="94">
          <cell r="Q94">
            <v>-133040.00000000093</v>
          </cell>
        </row>
      </sheetData>
      <sheetData sheetId="13" refreshError="1">
        <row r="7">
          <cell r="A7">
            <v>700100</v>
          </cell>
          <cell r="Q7">
            <v>621634.17999999993</v>
          </cell>
        </row>
        <row r="8">
          <cell r="A8">
            <v>700150</v>
          </cell>
          <cell r="Q8">
            <v>61915.9</v>
          </cell>
        </row>
        <row r="9">
          <cell r="A9">
            <v>701000</v>
          </cell>
          <cell r="Q9">
            <v>352685.68</v>
          </cell>
        </row>
        <row r="10">
          <cell r="A10">
            <v>703000</v>
          </cell>
          <cell r="Q10">
            <v>189404.5</v>
          </cell>
        </row>
        <row r="11">
          <cell r="A11">
            <v>704000</v>
          </cell>
          <cell r="Q11">
            <v>107002</v>
          </cell>
        </row>
        <row r="12">
          <cell r="A12">
            <v>705000</v>
          </cell>
          <cell r="Q12">
            <v>605280.99000000011</v>
          </cell>
        </row>
        <row r="13">
          <cell r="Q13">
            <v>1937923.25</v>
          </cell>
        </row>
        <row r="14">
          <cell r="A14">
            <v>741000</v>
          </cell>
          <cell r="Q14">
            <v>429603.38</v>
          </cell>
        </row>
        <row r="15">
          <cell r="A15">
            <v>742000</v>
          </cell>
          <cell r="Q15">
            <v>2958994.2</v>
          </cell>
        </row>
        <row r="16">
          <cell r="A16">
            <v>742100</v>
          </cell>
          <cell r="Q16">
            <v>328312.15000000002</v>
          </cell>
        </row>
        <row r="17">
          <cell r="A17">
            <v>742500</v>
          </cell>
          <cell r="Q17">
            <v>629873.74</v>
          </cell>
        </row>
        <row r="18">
          <cell r="A18">
            <v>743000</v>
          </cell>
          <cell r="Q18">
            <v>25250.28</v>
          </cell>
        </row>
        <row r="19">
          <cell r="A19">
            <v>744000</v>
          </cell>
          <cell r="Q19">
            <v>17827.100000000002</v>
          </cell>
        </row>
        <row r="20">
          <cell r="A20">
            <v>745000</v>
          </cell>
          <cell r="Q20">
            <v>0</v>
          </cell>
        </row>
        <row r="21">
          <cell r="Q21">
            <v>4389860.8499999996</v>
          </cell>
        </row>
        <row r="22">
          <cell r="A22">
            <v>706000</v>
          </cell>
          <cell r="Q22">
            <v>0</v>
          </cell>
        </row>
        <row r="23">
          <cell r="A23">
            <v>707000</v>
          </cell>
          <cell r="Q23">
            <v>0</v>
          </cell>
        </row>
        <row r="24">
          <cell r="A24">
            <v>708000</v>
          </cell>
          <cell r="Q24">
            <v>21975</v>
          </cell>
        </row>
        <row r="25">
          <cell r="A25">
            <v>709000</v>
          </cell>
          <cell r="Q25">
            <v>10421</v>
          </cell>
        </row>
        <row r="26">
          <cell r="A26">
            <v>710100</v>
          </cell>
          <cell r="Q26">
            <v>0</v>
          </cell>
        </row>
        <row r="27">
          <cell r="A27">
            <v>711000</v>
          </cell>
          <cell r="Q27">
            <v>0</v>
          </cell>
        </row>
        <row r="28">
          <cell r="A28">
            <v>712000</v>
          </cell>
          <cell r="Q28">
            <v>0</v>
          </cell>
        </row>
        <row r="29">
          <cell r="A29">
            <v>713000</v>
          </cell>
          <cell r="Q29">
            <v>183971.64999999997</v>
          </cell>
        </row>
        <row r="30">
          <cell r="A30">
            <v>713100</v>
          </cell>
          <cell r="Q30">
            <v>0</v>
          </cell>
        </row>
        <row r="31">
          <cell r="A31">
            <v>714000</v>
          </cell>
          <cell r="Q31">
            <v>219675</v>
          </cell>
        </row>
        <row r="32">
          <cell r="A32">
            <v>715000</v>
          </cell>
          <cell r="Q32">
            <v>87825</v>
          </cell>
        </row>
        <row r="33">
          <cell r="A33">
            <v>716000</v>
          </cell>
          <cell r="Q33">
            <v>36432.5</v>
          </cell>
        </row>
        <row r="34">
          <cell r="A34">
            <v>716100</v>
          </cell>
          <cell r="Q34">
            <v>0</v>
          </cell>
        </row>
        <row r="35">
          <cell r="A35">
            <v>717000</v>
          </cell>
          <cell r="Q35">
            <v>0</v>
          </cell>
        </row>
        <row r="36">
          <cell r="A36">
            <v>718000</v>
          </cell>
          <cell r="Q36">
            <v>36467.29</v>
          </cell>
        </row>
        <row r="37">
          <cell r="A37">
            <v>719000</v>
          </cell>
          <cell r="Q37">
            <v>0</v>
          </cell>
        </row>
        <row r="38">
          <cell r="A38">
            <v>719100</v>
          </cell>
          <cell r="Q38">
            <v>0</v>
          </cell>
        </row>
        <row r="39">
          <cell r="A39">
            <v>720100</v>
          </cell>
          <cell r="Q39">
            <v>5928.2800000000007</v>
          </cell>
        </row>
        <row r="40">
          <cell r="A40">
            <v>720110</v>
          </cell>
          <cell r="Q40">
            <v>0</v>
          </cell>
        </row>
        <row r="41">
          <cell r="A41">
            <v>721000</v>
          </cell>
          <cell r="Q41">
            <v>17451</v>
          </cell>
        </row>
        <row r="42">
          <cell r="A42">
            <v>722000</v>
          </cell>
          <cell r="Q42">
            <v>467788.32</v>
          </cell>
        </row>
        <row r="43">
          <cell r="A43">
            <v>723000</v>
          </cell>
          <cell r="Q43">
            <v>31150.5</v>
          </cell>
        </row>
        <row r="44">
          <cell r="A44">
            <v>724000</v>
          </cell>
          <cell r="Q44">
            <v>1164</v>
          </cell>
        </row>
        <row r="45">
          <cell r="A45">
            <v>725000</v>
          </cell>
          <cell r="Q45">
            <v>19881.059999999998</v>
          </cell>
        </row>
        <row r="46">
          <cell r="A46">
            <v>726000</v>
          </cell>
          <cell r="Q46">
            <v>0</v>
          </cell>
        </row>
        <row r="47">
          <cell r="A47">
            <v>726200</v>
          </cell>
          <cell r="Q47">
            <v>0</v>
          </cell>
        </row>
        <row r="48">
          <cell r="A48">
            <v>727000</v>
          </cell>
          <cell r="Q48">
            <v>0</v>
          </cell>
        </row>
        <row r="49">
          <cell r="A49">
            <v>727100</v>
          </cell>
          <cell r="Q49">
            <v>0</v>
          </cell>
        </row>
        <row r="50">
          <cell r="A50">
            <v>727200</v>
          </cell>
          <cell r="Q50">
            <v>31128.76</v>
          </cell>
        </row>
        <row r="51">
          <cell r="A51">
            <v>728000</v>
          </cell>
          <cell r="Q51">
            <v>52298.189999999995</v>
          </cell>
        </row>
        <row r="52">
          <cell r="A52">
            <v>729000</v>
          </cell>
          <cell r="Q52">
            <v>0</v>
          </cell>
        </row>
        <row r="53">
          <cell r="A53">
            <v>730100</v>
          </cell>
          <cell r="Q53">
            <v>25348.5</v>
          </cell>
        </row>
        <row r="54">
          <cell r="A54">
            <v>730110</v>
          </cell>
          <cell r="Q54">
            <v>0</v>
          </cell>
        </row>
        <row r="55">
          <cell r="A55">
            <v>730120</v>
          </cell>
          <cell r="Q55">
            <v>754</v>
          </cell>
        </row>
        <row r="56">
          <cell r="A56">
            <v>731000</v>
          </cell>
          <cell r="Q56">
            <v>12510</v>
          </cell>
        </row>
        <row r="57">
          <cell r="A57">
            <v>732000</v>
          </cell>
          <cell r="Q57">
            <v>0</v>
          </cell>
        </row>
        <row r="58">
          <cell r="A58">
            <v>732100</v>
          </cell>
          <cell r="Q58">
            <v>0</v>
          </cell>
        </row>
        <row r="59">
          <cell r="A59">
            <v>733000</v>
          </cell>
          <cell r="Q59">
            <v>475207.99</v>
          </cell>
        </row>
        <row r="60">
          <cell r="A60">
            <v>733100</v>
          </cell>
          <cell r="Q60">
            <v>9450</v>
          </cell>
        </row>
        <row r="61">
          <cell r="A61">
            <v>733200</v>
          </cell>
          <cell r="Q61">
            <v>0</v>
          </cell>
        </row>
        <row r="62">
          <cell r="A62">
            <v>734000</v>
          </cell>
          <cell r="Q62">
            <v>401855.5</v>
          </cell>
        </row>
        <row r="63">
          <cell r="A63">
            <v>735000</v>
          </cell>
          <cell r="Q63">
            <v>204321.43</v>
          </cell>
        </row>
        <row r="64">
          <cell r="A64">
            <v>735100</v>
          </cell>
          <cell r="Q64">
            <v>0</v>
          </cell>
        </row>
        <row r="65">
          <cell r="A65">
            <v>736000</v>
          </cell>
          <cell r="Q65">
            <v>201580</v>
          </cell>
        </row>
        <row r="66">
          <cell r="A66">
            <v>737000</v>
          </cell>
          <cell r="Q66">
            <v>9104</v>
          </cell>
        </row>
        <row r="67">
          <cell r="A67">
            <v>738000</v>
          </cell>
          <cell r="Q67">
            <v>42998</v>
          </cell>
        </row>
        <row r="68">
          <cell r="A68">
            <v>738100</v>
          </cell>
          <cell r="Q68">
            <v>0</v>
          </cell>
        </row>
        <row r="69">
          <cell r="A69">
            <v>739000</v>
          </cell>
          <cell r="Q69">
            <v>-16550</v>
          </cell>
        </row>
        <row r="70">
          <cell r="A70">
            <v>739110</v>
          </cell>
          <cell r="Q70">
            <v>0</v>
          </cell>
        </row>
        <row r="71">
          <cell r="A71">
            <v>739120</v>
          </cell>
          <cell r="Q71">
            <v>0</v>
          </cell>
        </row>
        <row r="72">
          <cell r="A72">
            <v>739121</v>
          </cell>
          <cell r="Q72">
            <v>0</v>
          </cell>
        </row>
        <row r="73">
          <cell r="A73">
            <v>739200</v>
          </cell>
          <cell r="Q73">
            <v>0</v>
          </cell>
        </row>
        <row r="74">
          <cell r="A74">
            <v>739210</v>
          </cell>
          <cell r="Q74">
            <v>35500</v>
          </cell>
        </row>
        <row r="75">
          <cell r="A75">
            <v>739220</v>
          </cell>
          <cell r="Q75">
            <v>0</v>
          </cell>
        </row>
        <row r="76">
          <cell r="A76">
            <v>739221</v>
          </cell>
          <cell r="Q76">
            <v>0</v>
          </cell>
        </row>
        <row r="77">
          <cell r="A77">
            <v>739300</v>
          </cell>
          <cell r="Q77">
            <v>0</v>
          </cell>
        </row>
        <row r="78">
          <cell r="A78">
            <v>739400</v>
          </cell>
          <cell r="Q78">
            <v>0</v>
          </cell>
        </row>
        <row r="79">
          <cell r="A79">
            <v>750100</v>
          </cell>
          <cell r="Q79">
            <v>0</v>
          </cell>
        </row>
        <row r="80">
          <cell r="A80">
            <v>751000</v>
          </cell>
          <cell r="Q80">
            <v>0</v>
          </cell>
        </row>
        <row r="81">
          <cell r="A81">
            <v>751100</v>
          </cell>
          <cell r="Q81">
            <v>0</v>
          </cell>
        </row>
        <row r="82">
          <cell r="A82">
            <v>752000</v>
          </cell>
          <cell r="Q82">
            <v>0</v>
          </cell>
        </row>
        <row r="83">
          <cell r="A83">
            <v>753000</v>
          </cell>
          <cell r="Q83">
            <v>0</v>
          </cell>
        </row>
        <row r="84">
          <cell r="A84">
            <v>754000</v>
          </cell>
          <cell r="Q84">
            <v>0</v>
          </cell>
        </row>
        <row r="85">
          <cell r="A85">
            <v>758000</v>
          </cell>
          <cell r="Q85">
            <v>0</v>
          </cell>
        </row>
        <row r="86">
          <cell r="A86">
            <v>759000</v>
          </cell>
          <cell r="Q86">
            <v>0</v>
          </cell>
        </row>
        <row r="87">
          <cell r="A87">
            <v>759100</v>
          </cell>
          <cell r="Q87">
            <v>0</v>
          </cell>
        </row>
        <row r="88">
          <cell r="A88">
            <v>760000</v>
          </cell>
          <cell r="Q88">
            <v>0</v>
          </cell>
        </row>
        <row r="89">
          <cell r="A89">
            <v>770000</v>
          </cell>
          <cell r="Q89">
            <v>0</v>
          </cell>
        </row>
        <row r="90">
          <cell r="A90">
            <v>780000</v>
          </cell>
          <cell r="Q90">
            <v>0</v>
          </cell>
        </row>
        <row r="91">
          <cell r="A91">
            <v>790000</v>
          </cell>
          <cell r="Q91">
            <v>0</v>
          </cell>
        </row>
        <row r="92">
          <cell r="Q92">
            <v>2625636.9700000002</v>
          </cell>
        </row>
        <row r="93">
          <cell r="Q93">
            <v>8953421.0700000003</v>
          </cell>
        </row>
        <row r="94">
          <cell r="Q94">
            <v>8953421.0700000003</v>
          </cell>
        </row>
        <row r="95">
          <cell r="Q95">
            <v>0</v>
          </cell>
        </row>
      </sheetData>
      <sheetData sheetId="14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ment"/>
      <sheetName val="Trial balance"/>
      <sheetName val="Bls-Sie"/>
      <sheetName val="Journal"/>
      <sheetName val="Payment"/>
      <sheetName val="Receipt"/>
      <sheetName val="Detail"/>
      <sheetName val="A"/>
      <sheetName val="Non-Statistical Sampling Master"/>
      <sheetName val="Global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loyee List"/>
      <sheetName val="Salary Slip"/>
      <sheetName val="SAGE Format"/>
      <sheetName val="Salar Form"/>
      <sheetName val="Overtime"/>
      <sheetName val="Envelope"/>
      <sheetName val="Tables"/>
      <sheetName val="TAX CHECK"/>
    </sheetNames>
    <sheetDataSet>
      <sheetData sheetId="0">
        <row r="1">
          <cell r="H1">
            <v>41153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v Prov Calculation"/>
      <sheetName val="Variation Table"/>
      <sheetName val="Staff List"/>
      <sheetName val="Turnover rate"/>
      <sheetName val="Rules Sev Pay"/>
      <sheetName val="Gvt Bond Rate 28.12.15"/>
      <sheetName val="Turnover rate 2015"/>
      <sheetName val="Turnover rate 2014"/>
      <sheetName val="Turnover rate 2013"/>
      <sheetName val="Sev Pay Assumptions"/>
    </sheetNames>
    <sheetDataSet>
      <sheetData sheetId="0"/>
      <sheetData sheetId="1"/>
      <sheetData sheetId="2">
        <row r="2">
          <cell r="I2" t="str">
            <v>LIST OF EMPLOYEE FROM LOCAL PAYROLL in BANGKOK</v>
          </cell>
        </row>
      </sheetData>
      <sheetData sheetId="3"/>
      <sheetData sheetId="4">
        <row r="29">
          <cell r="B29" t="str">
            <v>TERMINATION</v>
          </cell>
        </row>
        <row r="30">
          <cell r="B30" t="str">
            <v>RETIREMENT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oping"/>
      <sheetName val="Master Accounting records"/>
      <sheetName val="Accounting records"/>
      <sheetName val="Master Cash"/>
      <sheetName val="Master Receivables"/>
      <sheetName val="Master Inventory"/>
      <sheetName val="Master Construction contracts"/>
      <sheetName val="Master PPE"/>
      <sheetName val="Master Invest properties"/>
      <sheetName val="Master Invest subsidiaries"/>
      <sheetName val="Master Goodwill"/>
      <sheetName val="Master Intangibles"/>
      <sheetName val="Master Payables"/>
      <sheetName val="Master Accruals"/>
      <sheetName val="Master Notes payable"/>
      <sheetName val="Master Taxes"/>
      <sheetName val="Master Revenue and Expenses"/>
    </sheetNames>
    <sheetDataSet>
      <sheetData sheetId="0">
        <row r="2">
          <cell r="G2" t="str">
            <v>Select a value</v>
          </cell>
        </row>
        <row r="3">
          <cell r="G3" t="str">
            <v>Yes</v>
          </cell>
        </row>
        <row r="4">
          <cell r="G4" t="str">
            <v>No</v>
          </cell>
        </row>
        <row r="5">
          <cell r="G5" t="str">
            <v>N/A</v>
          </cell>
        </row>
        <row r="19">
          <cell r="G19" t="b">
            <v>1</v>
          </cell>
        </row>
        <row r="20">
          <cell r="G20" t="b">
            <v>0</v>
          </cell>
        </row>
        <row r="21">
          <cell r="G21" t="b">
            <v>0</v>
          </cell>
        </row>
        <row r="22">
          <cell r="G22" t="b">
            <v>0</v>
          </cell>
        </row>
        <row r="23">
          <cell r="G23" t="b">
            <v>0</v>
          </cell>
        </row>
        <row r="24">
          <cell r="G24" t="b">
            <v>0</v>
          </cell>
        </row>
        <row r="25">
          <cell r="G25" t="b">
            <v>0</v>
          </cell>
        </row>
        <row r="26">
          <cell r="G26" t="b">
            <v>0</v>
          </cell>
        </row>
        <row r="27">
          <cell r="G27" t="b">
            <v>0</v>
          </cell>
        </row>
        <row r="28">
          <cell r="G28" t="b">
            <v>0</v>
          </cell>
        </row>
        <row r="29">
          <cell r="G29" t="b">
            <v>0</v>
          </cell>
        </row>
        <row r="30">
          <cell r="G30" t="b">
            <v>0</v>
          </cell>
        </row>
        <row r="31">
          <cell r="G31" t="b">
            <v>0</v>
          </cell>
        </row>
        <row r="32">
          <cell r="G32" t="b">
            <v>0</v>
          </cell>
        </row>
        <row r="33">
          <cell r="G33" t="b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Fur&amp;Fit"/>
      <sheetName val="Office Eqpt"/>
      <sheetName val="Computer"/>
      <sheetName val="Vehicles"/>
      <sheetName val="Household"/>
    </sheetNames>
    <sheetDataSet>
      <sheetData sheetId="0">
        <row r="1">
          <cell r="B1">
            <v>37864</v>
          </cell>
        </row>
        <row r="17">
          <cell r="B17">
            <v>30.4375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1"/>
      <sheetName val="2"/>
      <sheetName val="3"/>
      <sheetName val="4"/>
      <sheetName val="KEY_DAT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gkadi_Actu Y vs Y-1"/>
      <sheetName val="CBC-BS06-03"/>
      <sheetName val="CBC-PL06-03"/>
      <sheetName val="Financial ratio"/>
      <sheetName val="Analy AR"/>
      <sheetName val="Analyse AP"/>
      <sheetName val="Inventory"/>
    </sheetNames>
    <sheetDataSet>
      <sheetData sheetId="0"/>
      <sheetData sheetId="1"/>
      <sheetData sheetId="2">
        <row r="21">
          <cell r="E21">
            <v>47960530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loyee List"/>
      <sheetName val="Salary Slip"/>
      <sheetName val="SAGE Format"/>
      <sheetName val="Salar Form"/>
      <sheetName val="Overtime"/>
      <sheetName val="Envelope"/>
      <sheetName val="Tables"/>
      <sheetName val="TAX CHECK"/>
    </sheetNames>
    <sheetDataSet>
      <sheetData sheetId="0">
        <row r="5">
          <cell r="AK5" t="str">
            <v>EASTARTDATE</v>
          </cell>
          <cell r="AO5" t="str">
            <v>COLOR CODE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Q113"/>
  <sheetViews>
    <sheetView showWhiteSpace="0" topLeftCell="A34" zoomScale="115" zoomScaleNormal="115" zoomScaleSheetLayoutView="115" workbookViewId="0">
      <selection activeCell="J116" sqref="J116"/>
    </sheetView>
  </sheetViews>
  <sheetFormatPr defaultColWidth="1.85546875" defaultRowHeight="18"/>
  <cols>
    <col min="1" max="6" width="1.85546875" style="164" customWidth="1"/>
    <col min="7" max="7" width="24" style="164" customWidth="1"/>
    <col min="8" max="8" width="6.7109375" style="165" bestFit="1" customWidth="1"/>
    <col min="9" max="9" width="1" style="165" customWidth="1"/>
    <col min="10" max="10" width="12.140625" style="165" customWidth="1"/>
    <col min="11" max="11" width="1" style="165" customWidth="1"/>
    <col min="12" max="12" width="12.140625" style="166" customWidth="1"/>
    <col min="13" max="13" width="1" style="165" customWidth="1"/>
    <col min="14" max="14" width="12.140625" style="165" customWidth="1"/>
    <col min="15" max="15" width="1" style="165" customWidth="1"/>
    <col min="16" max="16" width="12.140625" style="166" customWidth="1"/>
    <col min="17" max="213" width="9.140625" style="164" customWidth="1"/>
    <col min="214" max="216" width="2.28515625" style="164" customWidth="1"/>
    <col min="217" max="217" width="7.42578125" style="164" customWidth="1"/>
    <col min="218" max="218" width="2.140625" style="164" customWidth="1"/>
    <col min="219" max="219" width="2.42578125" style="164" customWidth="1"/>
    <col min="220" max="220" width="28.85546875" style="164" customWidth="1"/>
    <col min="221" max="221" width="8.28515625" style="164" bestFit="1" customWidth="1"/>
    <col min="222" max="222" width="1.7109375" style="164" customWidth="1"/>
    <col min="223" max="223" width="14.7109375" style="164" customWidth="1"/>
    <col min="224" max="224" width="1.7109375" style="164" customWidth="1"/>
    <col min="225" max="225" width="14.7109375" style="164" customWidth="1"/>
    <col min="226" max="226" width="9.140625" style="164" customWidth="1"/>
    <col min="227" max="227" width="9.85546875" style="164" bestFit="1" customWidth="1"/>
    <col min="228" max="229" width="10.5703125" style="164" customWidth="1"/>
    <col min="230" max="233" width="9.140625" style="164" customWidth="1"/>
    <col min="234" max="16384" width="1.85546875" style="164"/>
  </cols>
  <sheetData>
    <row r="1" spans="1:17" s="148" customFormat="1" ht="17.100000000000001" customHeight="1">
      <c r="A1" s="148" t="s">
        <v>57</v>
      </c>
      <c r="H1" s="149"/>
      <c r="I1" s="149"/>
      <c r="J1" s="149"/>
      <c r="K1" s="149"/>
      <c r="L1" s="150"/>
      <c r="M1" s="149"/>
      <c r="N1" s="149"/>
      <c r="O1" s="149"/>
      <c r="P1" s="150"/>
    </row>
    <row r="2" spans="1:17" s="148" customFormat="1" ht="17.100000000000001" customHeight="1">
      <c r="A2" s="148" t="s">
        <v>2</v>
      </c>
      <c r="H2" s="149"/>
      <c r="I2" s="149"/>
      <c r="J2" s="149"/>
      <c r="K2" s="149"/>
      <c r="L2" s="150"/>
      <c r="M2" s="149"/>
      <c r="N2" s="149"/>
      <c r="O2" s="149"/>
      <c r="P2" s="150"/>
    </row>
    <row r="3" spans="1:17" s="148" customFormat="1" ht="17.100000000000001" customHeight="1">
      <c r="A3" s="151" t="s">
        <v>149</v>
      </c>
      <c r="B3" s="152"/>
      <c r="C3" s="152"/>
      <c r="D3" s="152"/>
      <c r="E3" s="152"/>
      <c r="F3" s="152"/>
      <c r="G3" s="152"/>
      <c r="H3" s="153"/>
      <c r="I3" s="153"/>
      <c r="J3" s="153"/>
      <c r="K3" s="153"/>
      <c r="L3" s="154"/>
      <c r="M3" s="153"/>
      <c r="N3" s="153"/>
      <c r="O3" s="153"/>
      <c r="P3" s="154"/>
    </row>
    <row r="4" spans="1:17" s="148" customFormat="1" ht="17.100000000000001" customHeight="1">
      <c r="H4" s="149"/>
      <c r="I4" s="149"/>
      <c r="J4" s="149"/>
      <c r="K4" s="149"/>
      <c r="L4" s="150"/>
      <c r="M4" s="149"/>
      <c r="N4" s="149"/>
      <c r="O4" s="149"/>
      <c r="P4" s="150"/>
    </row>
    <row r="5" spans="1:17" s="148" customFormat="1" ht="17.100000000000001" customHeight="1">
      <c r="H5" s="155"/>
      <c r="I5" s="155"/>
      <c r="J5" s="237" t="s">
        <v>58</v>
      </c>
      <c r="K5" s="237"/>
      <c r="L5" s="237"/>
      <c r="M5" s="156"/>
      <c r="N5" s="237" t="s">
        <v>129</v>
      </c>
      <c r="O5" s="237"/>
      <c r="P5" s="237"/>
      <c r="Q5" s="157"/>
    </row>
    <row r="6" spans="1:17" s="148" customFormat="1" ht="17.100000000000001" customHeight="1">
      <c r="H6" s="155"/>
      <c r="I6" s="155"/>
      <c r="J6" s="158" t="s">
        <v>37</v>
      </c>
      <c r="K6" s="156"/>
      <c r="L6" s="158" t="s">
        <v>38</v>
      </c>
      <c r="M6" s="156"/>
      <c r="N6" s="158" t="s">
        <v>37</v>
      </c>
      <c r="O6" s="156"/>
      <c r="P6" s="158" t="s">
        <v>38</v>
      </c>
      <c r="Q6" s="157"/>
    </row>
    <row r="7" spans="1:17" s="148" customFormat="1" ht="17.100000000000001" customHeight="1">
      <c r="H7" s="149"/>
      <c r="I7" s="149"/>
      <c r="J7" s="158" t="s">
        <v>93</v>
      </c>
      <c r="K7" s="149"/>
      <c r="L7" s="158" t="s">
        <v>35</v>
      </c>
      <c r="M7" s="156"/>
      <c r="N7" s="158" t="s">
        <v>93</v>
      </c>
      <c r="O7" s="156"/>
      <c r="P7" s="158" t="s">
        <v>35</v>
      </c>
    </row>
    <row r="8" spans="1:17" s="148" customFormat="1" ht="17.100000000000001" customHeight="1">
      <c r="H8" s="149"/>
      <c r="I8" s="149"/>
      <c r="J8" s="159" t="s">
        <v>130</v>
      </c>
      <c r="K8" s="160"/>
      <c r="L8" s="159" t="s">
        <v>77</v>
      </c>
      <c r="M8" s="161"/>
      <c r="N8" s="159" t="s">
        <v>130</v>
      </c>
      <c r="O8" s="160"/>
      <c r="P8" s="159" t="s">
        <v>77</v>
      </c>
    </row>
    <row r="9" spans="1:17" s="148" customFormat="1" ht="17.100000000000001" customHeight="1">
      <c r="H9" s="153" t="s">
        <v>33</v>
      </c>
      <c r="I9" s="155"/>
      <c r="J9" s="162" t="s">
        <v>25</v>
      </c>
      <c r="K9" s="149"/>
      <c r="L9" s="162" t="s">
        <v>25</v>
      </c>
      <c r="M9" s="149"/>
      <c r="N9" s="162" t="s">
        <v>25</v>
      </c>
      <c r="O9" s="149"/>
      <c r="P9" s="162" t="s">
        <v>25</v>
      </c>
    </row>
    <row r="10" spans="1:17" s="148" customFormat="1" ht="8.1" customHeight="1">
      <c r="H10" s="155"/>
      <c r="I10" s="155"/>
      <c r="J10" s="163"/>
      <c r="K10" s="149"/>
      <c r="L10" s="163"/>
      <c r="M10" s="149"/>
      <c r="N10" s="163"/>
      <c r="O10" s="149"/>
      <c r="P10" s="163"/>
    </row>
    <row r="11" spans="1:17" s="148" customFormat="1" ht="17.100000000000001" customHeight="1">
      <c r="A11" s="148" t="s">
        <v>4</v>
      </c>
      <c r="H11" s="155"/>
      <c r="I11" s="155"/>
      <c r="J11" s="163"/>
      <c r="K11" s="149"/>
      <c r="L11" s="163"/>
      <c r="M11" s="149"/>
      <c r="N11" s="163"/>
      <c r="O11" s="149"/>
      <c r="P11" s="163"/>
    </row>
    <row r="12" spans="1:17" s="148" customFormat="1" ht="8.1" customHeight="1">
      <c r="H12" s="155"/>
      <c r="I12" s="155"/>
      <c r="J12" s="163"/>
      <c r="K12" s="149"/>
      <c r="L12" s="163"/>
      <c r="M12" s="149"/>
      <c r="N12" s="163"/>
      <c r="O12" s="149"/>
      <c r="P12" s="163"/>
    </row>
    <row r="13" spans="1:17" s="148" customFormat="1" ht="17.100000000000001" customHeight="1">
      <c r="A13" s="148" t="s">
        <v>1</v>
      </c>
      <c r="H13" s="155"/>
      <c r="I13" s="155"/>
      <c r="J13" s="163"/>
      <c r="K13" s="149"/>
      <c r="L13" s="163"/>
      <c r="M13" s="149"/>
      <c r="N13" s="163"/>
      <c r="O13" s="149"/>
      <c r="P13" s="163"/>
    </row>
    <row r="14" spans="1:17" s="148" customFormat="1" ht="8.1" customHeight="1">
      <c r="H14" s="155"/>
      <c r="I14" s="155"/>
      <c r="J14" s="163"/>
      <c r="K14" s="149"/>
      <c r="L14" s="163"/>
      <c r="M14" s="149"/>
      <c r="N14" s="163"/>
      <c r="O14" s="149"/>
      <c r="P14" s="163"/>
    </row>
    <row r="15" spans="1:17" s="148" customFormat="1" ht="17.100000000000001" customHeight="1">
      <c r="A15" s="164" t="s">
        <v>0</v>
      </c>
      <c r="B15" s="164"/>
      <c r="H15" s="165">
        <v>7</v>
      </c>
      <c r="I15" s="165"/>
      <c r="J15" s="166">
        <v>38482072</v>
      </c>
      <c r="K15" s="166"/>
      <c r="L15" s="166">
        <v>65753225</v>
      </c>
      <c r="M15" s="166"/>
      <c r="N15" s="166">
        <v>24779464</v>
      </c>
      <c r="O15" s="166"/>
      <c r="P15" s="166">
        <v>23000199</v>
      </c>
    </row>
    <row r="16" spans="1:17" s="148" customFormat="1" ht="17.100000000000001" customHeight="1">
      <c r="A16" s="164" t="s">
        <v>131</v>
      </c>
      <c r="B16" s="164"/>
      <c r="H16" s="165">
        <v>5</v>
      </c>
      <c r="I16" s="165"/>
      <c r="J16" s="166">
        <v>2239656</v>
      </c>
      <c r="K16" s="166"/>
      <c r="L16" s="166">
        <v>976871</v>
      </c>
      <c r="M16" s="166"/>
      <c r="N16" s="166">
        <v>2239656</v>
      </c>
      <c r="O16" s="166"/>
      <c r="P16" s="166">
        <v>976871</v>
      </c>
    </row>
    <row r="17" spans="1:16" s="148" customFormat="1" ht="17.100000000000001" customHeight="1">
      <c r="A17" s="164" t="s">
        <v>54</v>
      </c>
      <c r="B17" s="164"/>
      <c r="H17" s="165">
        <v>8</v>
      </c>
      <c r="I17" s="165"/>
      <c r="J17" s="167">
        <v>140096578</v>
      </c>
      <c r="K17" s="166"/>
      <c r="L17" s="167">
        <v>95836972</v>
      </c>
      <c r="M17" s="166"/>
      <c r="N17" s="167">
        <v>139735546</v>
      </c>
      <c r="O17" s="166"/>
      <c r="P17" s="167">
        <v>94231626</v>
      </c>
    </row>
    <row r="18" spans="1:16" s="148" customFormat="1" ht="17.100000000000001" customHeight="1">
      <c r="A18" s="164" t="s">
        <v>106</v>
      </c>
      <c r="B18" s="164"/>
      <c r="H18" s="165">
        <v>20.399999999999999</v>
      </c>
      <c r="I18" s="165"/>
      <c r="J18" s="166">
        <v>4500000</v>
      </c>
      <c r="K18" s="166"/>
      <c r="L18" s="166">
        <v>0</v>
      </c>
      <c r="M18" s="166"/>
      <c r="N18" s="166">
        <v>4500000</v>
      </c>
      <c r="O18" s="166"/>
      <c r="P18" s="166">
        <v>0</v>
      </c>
    </row>
    <row r="19" spans="1:16" s="148" customFormat="1" ht="17.100000000000001" customHeight="1">
      <c r="A19" s="164" t="s">
        <v>41</v>
      </c>
      <c r="B19" s="164"/>
      <c r="H19" s="165">
        <f>H17+1</f>
        <v>9</v>
      </c>
      <c r="I19" s="165"/>
      <c r="J19" s="166">
        <v>55364168</v>
      </c>
      <c r="K19" s="166"/>
      <c r="L19" s="166">
        <v>47501043</v>
      </c>
      <c r="M19" s="166"/>
      <c r="N19" s="166">
        <v>35192435</v>
      </c>
      <c r="O19" s="166"/>
      <c r="P19" s="166">
        <v>46373624</v>
      </c>
    </row>
    <row r="20" spans="1:16" s="148" customFormat="1" ht="17.100000000000001" customHeight="1">
      <c r="A20" s="164" t="s">
        <v>66</v>
      </c>
      <c r="B20" s="164"/>
      <c r="H20" s="165"/>
      <c r="I20" s="165"/>
      <c r="J20" s="168">
        <v>42009687</v>
      </c>
      <c r="K20" s="166"/>
      <c r="L20" s="168">
        <v>32640818</v>
      </c>
      <c r="M20" s="166"/>
      <c r="N20" s="168">
        <v>25788647</v>
      </c>
      <c r="O20" s="166"/>
      <c r="P20" s="168">
        <v>18983317</v>
      </c>
    </row>
    <row r="21" spans="1:16" s="148" customFormat="1" ht="8.1" customHeight="1">
      <c r="A21" s="169"/>
      <c r="B21" s="169"/>
      <c r="H21" s="170"/>
      <c r="I21" s="170"/>
      <c r="J21" s="171"/>
      <c r="K21" s="172"/>
      <c r="L21" s="171"/>
      <c r="M21" s="172"/>
      <c r="N21" s="171"/>
      <c r="O21" s="172"/>
      <c r="P21" s="171"/>
    </row>
    <row r="22" spans="1:16" s="148" customFormat="1" ht="17.100000000000001" customHeight="1">
      <c r="A22" s="148" t="s">
        <v>78</v>
      </c>
      <c r="H22" s="165"/>
      <c r="I22" s="165"/>
      <c r="J22" s="168">
        <f>SUM(J15:J20)</f>
        <v>282692161</v>
      </c>
      <c r="K22" s="166"/>
      <c r="L22" s="168">
        <f>SUM(L15:L20)</f>
        <v>242708929</v>
      </c>
      <c r="M22" s="166"/>
      <c r="N22" s="168">
        <f>SUM(N15:N20)</f>
        <v>232235748</v>
      </c>
      <c r="O22" s="166"/>
      <c r="P22" s="168">
        <f>SUM(P15:P20)</f>
        <v>183565637</v>
      </c>
    </row>
    <row r="23" spans="1:16" s="148" customFormat="1" ht="17.100000000000001" customHeight="1">
      <c r="A23" s="164"/>
      <c r="B23" s="164"/>
      <c r="H23" s="165"/>
      <c r="I23" s="165"/>
      <c r="J23" s="166"/>
      <c r="K23" s="166"/>
      <c r="L23" s="166"/>
      <c r="M23" s="166"/>
      <c r="N23" s="166"/>
      <c r="O23" s="166"/>
      <c r="P23" s="166"/>
    </row>
    <row r="24" spans="1:16" s="148" customFormat="1" ht="17.100000000000001" customHeight="1">
      <c r="A24" s="148" t="s">
        <v>5</v>
      </c>
      <c r="H24" s="165"/>
      <c r="I24" s="165"/>
      <c r="J24" s="166"/>
      <c r="K24" s="166"/>
      <c r="L24" s="166"/>
      <c r="M24" s="166"/>
      <c r="N24" s="166"/>
      <c r="O24" s="166"/>
      <c r="P24" s="166"/>
    </row>
    <row r="25" spans="1:16" s="148" customFormat="1" ht="8.1" customHeight="1">
      <c r="H25" s="165"/>
      <c r="I25" s="165"/>
      <c r="J25" s="166"/>
      <c r="K25" s="166"/>
      <c r="L25" s="166"/>
      <c r="M25" s="166"/>
      <c r="N25" s="166"/>
      <c r="O25" s="166"/>
      <c r="P25" s="166"/>
    </row>
    <row r="26" spans="1:16" s="148" customFormat="1" ht="17.100000000000001" customHeight="1">
      <c r="A26" s="173" t="s">
        <v>132</v>
      </c>
      <c r="B26" s="164"/>
      <c r="H26" s="165"/>
      <c r="I26" s="165"/>
      <c r="J26" s="167">
        <v>831000</v>
      </c>
      <c r="K26" s="166"/>
      <c r="L26" s="167">
        <v>2093814</v>
      </c>
      <c r="M26" s="166"/>
      <c r="N26" s="167">
        <v>831000</v>
      </c>
      <c r="O26" s="166"/>
      <c r="P26" s="167">
        <v>2093814</v>
      </c>
    </row>
    <row r="27" spans="1:16" s="148" customFormat="1" ht="17.100000000000001" customHeight="1">
      <c r="A27" s="164" t="s">
        <v>64</v>
      </c>
      <c r="B27" s="164"/>
      <c r="H27" s="165" t="s">
        <v>205</v>
      </c>
      <c r="I27" s="165"/>
      <c r="J27" s="166">
        <v>12528325</v>
      </c>
      <c r="K27" s="166"/>
      <c r="L27" s="166">
        <v>75443910</v>
      </c>
      <c r="M27" s="166"/>
      <c r="N27" s="166" t="s">
        <v>191</v>
      </c>
      <c r="O27" s="166"/>
      <c r="P27" s="166">
        <v>61075763</v>
      </c>
    </row>
    <row r="28" spans="1:16" s="148" customFormat="1" ht="17.100000000000001" customHeight="1">
      <c r="A28" s="164" t="s">
        <v>133</v>
      </c>
      <c r="B28" s="164"/>
      <c r="H28" s="165">
        <v>11</v>
      </c>
      <c r="I28" s="165"/>
      <c r="J28" s="166" t="s">
        <v>191</v>
      </c>
      <c r="K28" s="166"/>
      <c r="L28" s="166">
        <v>0</v>
      </c>
      <c r="M28" s="166"/>
      <c r="N28" s="166">
        <v>37498796</v>
      </c>
      <c r="O28" s="166"/>
      <c r="P28" s="166">
        <v>37498796</v>
      </c>
    </row>
    <row r="29" spans="1:16" s="148" customFormat="1" ht="17.100000000000001" customHeight="1">
      <c r="A29" s="164" t="s">
        <v>134</v>
      </c>
      <c r="B29" s="164"/>
      <c r="H29" s="165">
        <v>11</v>
      </c>
      <c r="I29" s="165"/>
      <c r="J29" s="166">
        <v>16747354</v>
      </c>
      <c r="K29" s="166"/>
      <c r="L29" s="166">
        <v>0</v>
      </c>
      <c r="M29" s="166"/>
      <c r="N29" s="166">
        <v>16500000</v>
      </c>
      <c r="O29" s="166"/>
      <c r="P29" s="166">
        <v>0</v>
      </c>
    </row>
    <row r="30" spans="1:16" s="148" customFormat="1" ht="17.100000000000001" customHeight="1">
      <c r="A30" s="164" t="s">
        <v>79</v>
      </c>
      <c r="B30" s="164"/>
      <c r="H30" s="165">
        <v>12</v>
      </c>
      <c r="I30" s="165"/>
      <c r="J30" s="166">
        <v>425979670</v>
      </c>
      <c r="K30" s="166"/>
      <c r="L30" s="166">
        <v>432288122</v>
      </c>
      <c r="M30" s="166"/>
      <c r="N30" s="166">
        <v>423111833</v>
      </c>
      <c r="O30" s="166"/>
      <c r="P30" s="166">
        <v>428992057</v>
      </c>
    </row>
    <row r="31" spans="1:16" s="148" customFormat="1" ht="17.100000000000001" customHeight="1">
      <c r="A31" s="164" t="s">
        <v>55</v>
      </c>
      <c r="B31" s="164"/>
      <c r="H31" s="165">
        <v>12</v>
      </c>
      <c r="I31" s="165"/>
      <c r="J31" s="167">
        <v>1234832</v>
      </c>
      <c r="K31" s="166"/>
      <c r="L31" s="167">
        <v>1632512</v>
      </c>
      <c r="M31" s="166"/>
      <c r="N31" s="167">
        <v>1219575</v>
      </c>
      <c r="O31" s="166"/>
      <c r="P31" s="167">
        <v>1613358</v>
      </c>
    </row>
    <row r="32" spans="1:16" s="148" customFormat="1" ht="17.100000000000001" customHeight="1">
      <c r="A32" s="164" t="s">
        <v>115</v>
      </c>
      <c r="B32" s="164"/>
      <c r="H32" s="165"/>
      <c r="I32" s="165"/>
      <c r="J32" s="167">
        <v>6802316</v>
      </c>
      <c r="K32" s="166"/>
      <c r="L32" s="167">
        <v>6802316</v>
      </c>
      <c r="M32" s="166"/>
      <c r="N32" s="167" t="s">
        <v>191</v>
      </c>
      <c r="O32" s="166"/>
      <c r="P32" s="167">
        <v>0</v>
      </c>
    </row>
    <row r="33" spans="1:16" s="148" customFormat="1" ht="17.100000000000001" customHeight="1">
      <c r="A33" s="164" t="s">
        <v>50</v>
      </c>
      <c r="B33" s="164"/>
      <c r="H33" s="165"/>
      <c r="I33" s="165"/>
      <c r="J33" s="167">
        <v>6009598</v>
      </c>
      <c r="K33" s="166"/>
      <c r="L33" s="167">
        <v>6264744</v>
      </c>
      <c r="M33" s="166"/>
      <c r="N33" s="167">
        <v>5786939</v>
      </c>
      <c r="O33" s="166"/>
      <c r="P33" s="167">
        <v>6226364</v>
      </c>
    </row>
    <row r="34" spans="1:16" s="148" customFormat="1" ht="17.100000000000001" customHeight="1">
      <c r="A34" s="164" t="s">
        <v>6</v>
      </c>
      <c r="B34" s="164"/>
      <c r="H34" s="165"/>
      <c r="I34" s="165"/>
      <c r="J34" s="168">
        <v>540779</v>
      </c>
      <c r="K34" s="166"/>
      <c r="L34" s="168">
        <v>476900</v>
      </c>
      <c r="M34" s="166"/>
      <c r="N34" s="168">
        <v>540779</v>
      </c>
      <c r="O34" s="166"/>
      <c r="P34" s="168">
        <v>476900</v>
      </c>
    </row>
    <row r="35" spans="1:16" s="148" customFormat="1" ht="8.1" customHeight="1">
      <c r="A35" s="164"/>
      <c r="B35" s="164"/>
      <c r="H35" s="165"/>
      <c r="I35" s="165"/>
      <c r="J35" s="174"/>
      <c r="K35" s="166"/>
      <c r="L35" s="174"/>
      <c r="M35" s="166"/>
      <c r="N35" s="174"/>
      <c r="O35" s="166"/>
      <c r="P35" s="174"/>
    </row>
    <row r="36" spans="1:16" s="148" customFormat="1" ht="17.100000000000001" customHeight="1">
      <c r="A36" s="148" t="s">
        <v>7</v>
      </c>
      <c r="H36" s="165"/>
      <c r="I36" s="165"/>
      <c r="J36" s="168">
        <f>SUM(J26:J35)</f>
        <v>470673874</v>
      </c>
      <c r="K36" s="166"/>
      <c r="L36" s="168">
        <f>SUM(L26:L35)</f>
        <v>525002318</v>
      </c>
      <c r="M36" s="166"/>
      <c r="N36" s="168">
        <f>SUM(N26:N35)</f>
        <v>485488922</v>
      </c>
      <c r="O36" s="166"/>
      <c r="P36" s="168">
        <f>SUM(P26:P35)</f>
        <v>537977052</v>
      </c>
    </row>
    <row r="37" spans="1:16" s="148" customFormat="1" ht="8.1" customHeight="1">
      <c r="A37" s="164"/>
      <c r="B37" s="164"/>
      <c r="H37" s="165"/>
      <c r="I37" s="165"/>
      <c r="J37" s="174"/>
      <c r="K37" s="166"/>
      <c r="L37" s="174"/>
      <c r="M37" s="166"/>
      <c r="N37" s="174"/>
      <c r="O37" s="166"/>
      <c r="P37" s="174"/>
    </row>
    <row r="38" spans="1:16" s="148" customFormat="1" ht="17.100000000000001" customHeight="1" thickBot="1">
      <c r="A38" s="148" t="s">
        <v>80</v>
      </c>
      <c r="H38" s="165"/>
      <c r="I38" s="165"/>
      <c r="J38" s="175">
        <f>J36+J22</f>
        <v>753366035</v>
      </c>
      <c r="K38" s="166"/>
      <c r="L38" s="175">
        <f>L36+L22</f>
        <v>767711247</v>
      </c>
      <c r="M38" s="166"/>
      <c r="N38" s="175">
        <f>N36+N22</f>
        <v>717724670</v>
      </c>
      <c r="O38" s="166"/>
      <c r="P38" s="175">
        <f>P36+P22</f>
        <v>721542689</v>
      </c>
    </row>
    <row r="39" spans="1:16" s="148" customFormat="1" ht="17.100000000000001" customHeight="1" thickTop="1">
      <c r="H39" s="165"/>
      <c r="I39" s="165"/>
      <c r="J39" s="174"/>
      <c r="K39" s="166"/>
      <c r="L39" s="174"/>
      <c r="M39" s="166"/>
      <c r="N39" s="174"/>
      <c r="O39" s="166"/>
      <c r="P39" s="174"/>
    </row>
    <row r="40" spans="1:16" s="148" customFormat="1" ht="17.100000000000001" customHeight="1">
      <c r="H40" s="165"/>
      <c r="I40" s="165"/>
      <c r="J40" s="174"/>
      <c r="K40" s="166"/>
      <c r="L40" s="174"/>
      <c r="M40" s="166"/>
      <c r="N40" s="174"/>
      <c r="O40" s="166"/>
      <c r="P40" s="174"/>
    </row>
    <row r="41" spans="1:16" s="148" customFormat="1" ht="17.100000000000001" customHeight="1">
      <c r="H41" s="165"/>
      <c r="I41" s="165"/>
      <c r="J41" s="174"/>
      <c r="K41" s="166"/>
      <c r="L41" s="174"/>
      <c r="M41" s="166"/>
      <c r="N41" s="174"/>
      <c r="O41" s="166"/>
      <c r="P41" s="174"/>
    </row>
    <row r="42" spans="1:16" s="148" customFormat="1" ht="17.100000000000001" customHeight="1">
      <c r="H42" s="155"/>
      <c r="I42" s="155"/>
      <c r="J42" s="163"/>
      <c r="K42" s="149"/>
      <c r="L42" s="163"/>
      <c r="M42" s="149"/>
      <c r="N42" s="163"/>
      <c r="O42" s="149"/>
      <c r="P42" s="163"/>
    </row>
    <row r="43" spans="1:16" s="148" customFormat="1" ht="17.100000000000001" customHeight="1">
      <c r="H43" s="155"/>
      <c r="I43" s="155"/>
      <c r="J43" s="163"/>
      <c r="K43" s="149"/>
      <c r="L43" s="163"/>
      <c r="M43" s="149"/>
      <c r="N43" s="163"/>
      <c r="O43" s="149"/>
      <c r="P43" s="163"/>
    </row>
    <row r="44" spans="1:16" s="177" customFormat="1" ht="17.100000000000001" customHeight="1">
      <c r="A44" s="148"/>
      <c r="B44" s="176"/>
      <c r="E44" s="176"/>
      <c r="H44" s="178"/>
      <c r="I44" s="178"/>
      <c r="J44" s="179"/>
      <c r="K44" s="178"/>
      <c r="L44" s="179"/>
      <c r="M44" s="178"/>
      <c r="N44" s="179"/>
      <c r="O44" s="178"/>
      <c r="P44" s="179"/>
    </row>
    <row r="45" spans="1:16" s="177" customFormat="1" ht="18.75" customHeight="1">
      <c r="A45" s="148"/>
      <c r="B45" s="176"/>
      <c r="E45" s="176"/>
      <c r="H45" s="178"/>
      <c r="I45" s="178"/>
      <c r="J45" s="179"/>
      <c r="K45" s="178"/>
      <c r="L45" s="179"/>
      <c r="M45" s="178"/>
      <c r="N45" s="179"/>
      <c r="O45" s="178"/>
      <c r="P45" s="179"/>
    </row>
    <row r="46" spans="1:16" s="177" customFormat="1" ht="17.100000000000001" customHeight="1">
      <c r="A46" s="148"/>
      <c r="G46" s="177" t="s">
        <v>81</v>
      </c>
      <c r="H46" s="178"/>
      <c r="I46" s="178"/>
      <c r="J46" s="178"/>
      <c r="K46" s="178"/>
      <c r="L46" s="178"/>
      <c r="M46" s="174"/>
      <c r="N46" s="174"/>
      <c r="O46" s="174"/>
      <c r="P46" s="174"/>
    </row>
    <row r="47" spans="1:16" s="177" customFormat="1" ht="17.100000000000001" customHeight="1">
      <c r="A47" s="148"/>
      <c r="G47" s="177" t="s">
        <v>82</v>
      </c>
      <c r="H47" s="178"/>
      <c r="I47" s="178"/>
      <c r="J47" s="178"/>
      <c r="K47" s="178"/>
      <c r="L47" s="178"/>
      <c r="M47" s="174"/>
      <c r="N47" s="174"/>
      <c r="O47" s="174"/>
      <c r="P47" s="174"/>
    </row>
    <row r="48" spans="1:16" s="177" customFormat="1" ht="17.100000000000001" customHeight="1">
      <c r="A48" s="148"/>
      <c r="H48" s="178"/>
      <c r="I48" s="178"/>
      <c r="J48" s="178"/>
      <c r="K48" s="178"/>
      <c r="L48" s="178"/>
      <c r="M48" s="174"/>
      <c r="N48" s="174"/>
      <c r="O48" s="174"/>
      <c r="P48" s="174"/>
    </row>
    <row r="49" spans="1:17" s="177" customFormat="1" ht="17.100000000000001" customHeight="1">
      <c r="A49" s="148"/>
      <c r="G49" s="177" t="s">
        <v>83</v>
      </c>
      <c r="H49" s="178"/>
      <c r="I49" s="178"/>
      <c r="J49" s="178"/>
      <c r="K49" s="178"/>
      <c r="L49" s="178"/>
      <c r="M49" s="174"/>
      <c r="N49" s="174"/>
      <c r="O49" s="174"/>
      <c r="P49" s="174"/>
    </row>
    <row r="50" spans="1:17" s="177" customFormat="1" ht="17.100000000000001" customHeight="1">
      <c r="A50" s="148"/>
      <c r="H50" s="178"/>
      <c r="I50" s="178"/>
      <c r="J50" s="178"/>
      <c r="K50" s="178"/>
      <c r="L50" s="178"/>
      <c r="M50" s="174"/>
      <c r="N50" s="174"/>
      <c r="O50" s="174"/>
      <c r="P50" s="174"/>
    </row>
    <row r="51" spans="1:17" s="177" customFormat="1" ht="9.75" customHeight="1">
      <c r="A51" s="148"/>
      <c r="H51" s="178"/>
      <c r="I51" s="178"/>
      <c r="J51" s="178"/>
      <c r="K51" s="178"/>
      <c r="L51" s="178"/>
      <c r="M51" s="174"/>
      <c r="N51" s="174"/>
      <c r="O51" s="174"/>
      <c r="P51" s="174"/>
    </row>
    <row r="52" spans="1:17" s="177" customFormat="1" ht="17.100000000000001" customHeight="1">
      <c r="A52" s="180" t="s">
        <v>135</v>
      </c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</row>
    <row r="53" spans="1:17" s="177" customFormat="1" ht="17.100000000000001" customHeight="1">
      <c r="P53" s="177">
        <v>2</v>
      </c>
    </row>
    <row r="54" spans="1:17" s="148" customFormat="1" ht="17.100000000000001" customHeight="1">
      <c r="A54" s="148" t="str">
        <f>+A1</f>
        <v>บริษัท ทีวี ธันเดอร์ จำกัด (มหาชน)</v>
      </c>
      <c r="H54" s="149"/>
      <c r="I54" s="149"/>
      <c r="J54" s="149"/>
      <c r="K54" s="149"/>
      <c r="L54" s="150"/>
      <c r="M54" s="149"/>
      <c r="N54" s="149"/>
      <c r="O54" s="149"/>
      <c r="P54" s="150"/>
    </row>
    <row r="55" spans="1:17" s="148" customFormat="1" ht="17.100000000000001" customHeight="1">
      <c r="A55" s="148" t="s">
        <v>136</v>
      </c>
      <c r="H55" s="149"/>
      <c r="I55" s="149"/>
      <c r="J55" s="149"/>
      <c r="K55" s="149"/>
      <c r="L55" s="150"/>
      <c r="M55" s="149"/>
      <c r="N55" s="149"/>
      <c r="O55" s="149"/>
      <c r="P55" s="150"/>
    </row>
    <row r="56" spans="1:17" s="148" customFormat="1" ht="17.100000000000001" customHeight="1">
      <c r="A56" s="181" t="str">
        <f>A3</f>
        <v>ณ วันที่ 30 กันยายน พ.ศ. 2560</v>
      </c>
      <c r="B56" s="152"/>
      <c r="C56" s="152"/>
      <c r="D56" s="152"/>
      <c r="E56" s="152"/>
      <c r="F56" s="152"/>
      <c r="G56" s="152"/>
      <c r="H56" s="153"/>
      <c r="I56" s="153"/>
      <c r="J56" s="153"/>
      <c r="K56" s="153"/>
      <c r="L56" s="154"/>
      <c r="M56" s="153"/>
      <c r="N56" s="153"/>
      <c r="O56" s="153"/>
      <c r="P56" s="154"/>
    </row>
    <row r="57" spans="1:17" s="148" customFormat="1" ht="17.100000000000001" customHeight="1">
      <c r="H57" s="149"/>
      <c r="I57" s="149"/>
      <c r="J57" s="149"/>
      <c r="K57" s="149"/>
      <c r="L57" s="150"/>
      <c r="M57" s="149"/>
      <c r="N57" s="149"/>
      <c r="O57" s="149"/>
      <c r="P57" s="150"/>
    </row>
    <row r="58" spans="1:17" s="148" customFormat="1" ht="17.100000000000001" customHeight="1">
      <c r="H58" s="155"/>
      <c r="I58" s="155"/>
      <c r="J58" s="237" t="s">
        <v>58</v>
      </c>
      <c r="K58" s="237"/>
      <c r="L58" s="237"/>
      <c r="M58" s="156"/>
      <c r="N58" s="237" t="s">
        <v>129</v>
      </c>
      <c r="O58" s="237"/>
      <c r="P58" s="237"/>
      <c r="Q58" s="157"/>
    </row>
    <row r="59" spans="1:17" s="148" customFormat="1" ht="17.100000000000001" customHeight="1">
      <c r="H59" s="155"/>
      <c r="I59" s="155"/>
      <c r="J59" s="158" t="s">
        <v>37</v>
      </c>
      <c r="K59" s="156"/>
      <c r="L59" s="158" t="s">
        <v>38</v>
      </c>
      <c r="M59" s="156"/>
      <c r="N59" s="158" t="s">
        <v>37</v>
      </c>
      <c r="O59" s="156"/>
      <c r="P59" s="158" t="s">
        <v>38</v>
      </c>
      <c r="Q59" s="157"/>
    </row>
    <row r="60" spans="1:17" s="148" customFormat="1" ht="17.100000000000001" customHeight="1">
      <c r="H60" s="149"/>
      <c r="I60" s="149"/>
      <c r="J60" s="158" t="s">
        <v>93</v>
      </c>
      <c r="K60" s="149"/>
      <c r="L60" s="158" t="s">
        <v>35</v>
      </c>
      <c r="M60" s="156"/>
      <c r="N60" s="158" t="s">
        <v>93</v>
      </c>
      <c r="O60" s="156"/>
      <c r="P60" s="158" t="s">
        <v>35</v>
      </c>
    </row>
    <row r="61" spans="1:17" s="148" customFormat="1" ht="17.100000000000001" customHeight="1">
      <c r="H61" s="149"/>
      <c r="I61" s="149"/>
      <c r="J61" s="159" t="s">
        <v>130</v>
      </c>
      <c r="K61" s="160"/>
      <c r="L61" s="159" t="s">
        <v>77</v>
      </c>
      <c r="M61" s="161"/>
      <c r="N61" s="159" t="s">
        <v>130</v>
      </c>
      <c r="O61" s="160"/>
      <c r="P61" s="159" t="s">
        <v>77</v>
      </c>
    </row>
    <row r="62" spans="1:17" s="148" customFormat="1" ht="17.100000000000001" customHeight="1">
      <c r="H62" s="153" t="s">
        <v>33</v>
      </c>
      <c r="I62" s="155"/>
      <c r="J62" s="162" t="s">
        <v>25</v>
      </c>
      <c r="K62" s="149"/>
      <c r="L62" s="162" t="s">
        <v>25</v>
      </c>
      <c r="M62" s="149"/>
      <c r="N62" s="162" t="s">
        <v>25</v>
      </c>
      <c r="O62" s="149"/>
      <c r="P62" s="162" t="s">
        <v>25</v>
      </c>
    </row>
    <row r="63" spans="1:17" s="148" customFormat="1" ht="17.100000000000001" customHeight="1">
      <c r="A63" s="148" t="s">
        <v>137</v>
      </c>
      <c r="H63" s="155"/>
      <c r="I63" s="155"/>
      <c r="J63" s="163"/>
      <c r="K63" s="149"/>
      <c r="L63" s="163"/>
      <c r="M63" s="149"/>
      <c r="N63" s="163"/>
      <c r="O63" s="149"/>
      <c r="P63" s="163"/>
    </row>
    <row r="64" spans="1:17" s="148" customFormat="1" ht="6" customHeight="1">
      <c r="H64" s="155"/>
      <c r="I64" s="155"/>
      <c r="J64" s="163"/>
      <c r="K64" s="149"/>
      <c r="L64" s="163"/>
      <c r="M64" s="149"/>
      <c r="N64" s="163"/>
      <c r="O64" s="149"/>
      <c r="P64" s="163"/>
    </row>
    <row r="65" spans="1:16" s="148" customFormat="1" ht="17.100000000000001" customHeight="1">
      <c r="A65" s="148" t="s">
        <v>8</v>
      </c>
      <c r="H65" s="155"/>
      <c r="I65" s="155"/>
      <c r="J65" s="163"/>
      <c r="K65" s="149"/>
      <c r="L65" s="163"/>
      <c r="M65" s="149"/>
      <c r="N65" s="163"/>
      <c r="O65" s="149"/>
      <c r="P65" s="163"/>
    </row>
    <row r="66" spans="1:16" s="148" customFormat="1" ht="6" customHeight="1">
      <c r="H66" s="155"/>
      <c r="I66" s="155"/>
      <c r="J66" s="163"/>
      <c r="K66" s="149"/>
      <c r="L66" s="163"/>
      <c r="M66" s="149"/>
      <c r="N66" s="163"/>
      <c r="O66" s="149"/>
      <c r="P66" s="163"/>
    </row>
    <row r="67" spans="1:16" s="148" customFormat="1" ht="17.100000000000001" customHeight="1">
      <c r="A67" s="164" t="s">
        <v>32</v>
      </c>
      <c r="B67" s="164"/>
      <c r="H67" s="165">
        <f>H31+1</f>
        <v>13</v>
      </c>
      <c r="I67" s="165"/>
      <c r="J67" s="166">
        <v>80716787</v>
      </c>
      <c r="K67" s="166"/>
      <c r="L67" s="166">
        <v>74085011</v>
      </c>
      <c r="M67" s="166"/>
      <c r="N67" s="166">
        <v>58423529</v>
      </c>
      <c r="O67" s="166"/>
      <c r="P67" s="166">
        <v>40489823</v>
      </c>
    </row>
    <row r="68" spans="1:16" s="148" customFormat="1" ht="17.100000000000001" customHeight="1">
      <c r="A68" s="164" t="s">
        <v>189</v>
      </c>
      <c r="B68" s="164"/>
      <c r="H68" s="165"/>
      <c r="I68" s="165"/>
      <c r="J68" s="166"/>
      <c r="K68" s="166"/>
      <c r="L68" s="166"/>
      <c r="M68" s="166"/>
      <c r="N68" s="166"/>
      <c r="O68" s="166"/>
      <c r="P68" s="166"/>
    </row>
    <row r="69" spans="1:16" s="148" customFormat="1" ht="17.100000000000001" customHeight="1">
      <c r="A69" s="164"/>
      <c r="B69" s="164" t="s">
        <v>190</v>
      </c>
      <c r="H69" s="165">
        <v>14</v>
      </c>
      <c r="I69" s="165"/>
      <c r="J69" s="166">
        <v>318385</v>
      </c>
      <c r="K69" s="166"/>
      <c r="L69" s="166">
        <v>0</v>
      </c>
      <c r="M69" s="166"/>
      <c r="N69" s="166">
        <v>318385</v>
      </c>
      <c r="O69" s="166"/>
      <c r="P69" s="166">
        <v>0</v>
      </c>
    </row>
    <row r="70" spans="1:16" s="148" customFormat="1" ht="17.100000000000001" customHeight="1">
      <c r="A70" s="164" t="s">
        <v>84</v>
      </c>
      <c r="B70" s="164"/>
      <c r="H70" s="165"/>
      <c r="I70" s="165"/>
      <c r="J70" s="168">
        <v>15918726</v>
      </c>
      <c r="K70" s="166"/>
      <c r="L70" s="168">
        <v>21940277</v>
      </c>
      <c r="M70" s="166"/>
      <c r="N70" s="168">
        <v>11550689</v>
      </c>
      <c r="O70" s="166"/>
      <c r="P70" s="168">
        <v>16923534</v>
      </c>
    </row>
    <row r="71" spans="1:16" s="148" customFormat="1" ht="6" customHeight="1">
      <c r="A71" s="164"/>
      <c r="B71" s="164"/>
      <c r="H71" s="165"/>
      <c r="I71" s="165"/>
      <c r="J71" s="174"/>
      <c r="K71" s="166"/>
      <c r="L71" s="174"/>
      <c r="M71" s="166"/>
      <c r="N71" s="174"/>
      <c r="O71" s="166"/>
      <c r="P71" s="174"/>
    </row>
    <row r="72" spans="1:16" s="148" customFormat="1" ht="17.100000000000001" customHeight="1">
      <c r="A72" s="148" t="s">
        <v>85</v>
      </c>
      <c r="H72" s="165"/>
      <c r="I72" s="165"/>
      <c r="J72" s="168">
        <f>SUM(J67:J71)</f>
        <v>96953898</v>
      </c>
      <c r="K72" s="166"/>
      <c r="L72" s="168">
        <f>SUM(L67:L71)</f>
        <v>96025288</v>
      </c>
      <c r="M72" s="166"/>
      <c r="N72" s="168">
        <f>SUM(N67:N71)</f>
        <v>70292603</v>
      </c>
      <c r="O72" s="166"/>
      <c r="P72" s="168">
        <f>SUM(P67:P71)</f>
        <v>57413357</v>
      </c>
    </row>
    <row r="73" spans="1:16" s="148" customFormat="1" ht="9.9499999999999993" customHeight="1">
      <c r="A73" s="164"/>
      <c r="B73" s="164"/>
      <c r="H73" s="165"/>
      <c r="I73" s="165"/>
      <c r="J73" s="166"/>
      <c r="K73" s="166"/>
      <c r="L73" s="166"/>
      <c r="M73" s="166"/>
      <c r="N73" s="166"/>
      <c r="O73" s="166"/>
      <c r="P73" s="166"/>
    </row>
    <row r="74" spans="1:16" s="148" customFormat="1" ht="17.100000000000001" customHeight="1">
      <c r="A74" s="148" t="s">
        <v>9</v>
      </c>
      <c r="H74" s="165"/>
      <c r="I74" s="165"/>
      <c r="J74" s="166"/>
      <c r="K74" s="166"/>
      <c r="L74" s="166"/>
      <c r="M74" s="166"/>
      <c r="N74" s="166"/>
      <c r="O74" s="166"/>
      <c r="P74" s="166"/>
    </row>
    <row r="75" spans="1:16" s="148" customFormat="1" ht="6" customHeight="1">
      <c r="H75" s="165"/>
      <c r="I75" s="165"/>
      <c r="J75" s="166"/>
      <c r="K75" s="166"/>
      <c r="L75" s="166"/>
      <c r="M75" s="166"/>
      <c r="N75" s="166"/>
      <c r="O75" s="166"/>
      <c r="P75" s="166"/>
    </row>
    <row r="76" spans="1:16" s="148" customFormat="1" ht="17.100000000000001" customHeight="1">
      <c r="A76" s="164" t="s">
        <v>59</v>
      </c>
      <c r="B76" s="164"/>
      <c r="H76" s="165"/>
      <c r="I76" s="182"/>
      <c r="J76" s="174">
        <v>28942</v>
      </c>
      <c r="K76" s="174"/>
      <c r="L76" s="174">
        <v>24099</v>
      </c>
      <c r="M76" s="174"/>
      <c r="N76" s="174" t="s">
        <v>191</v>
      </c>
      <c r="O76" s="174"/>
      <c r="P76" s="174">
        <v>0</v>
      </c>
    </row>
    <row r="77" spans="1:16" s="148" customFormat="1" ht="17.100000000000001" customHeight="1">
      <c r="A77" s="164" t="s">
        <v>189</v>
      </c>
      <c r="B77" s="164"/>
      <c r="H77" s="165">
        <v>14</v>
      </c>
      <c r="I77" s="182"/>
      <c r="J77" s="174">
        <v>1448749</v>
      </c>
      <c r="K77" s="174"/>
      <c r="L77" s="174">
        <v>0</v>
      </c>
      <c r="M77" s="174"/>
      <c r="N77" s="174">
        <v>1448749</v>
      </c>
      <c r="O77" s="174"/>
      <c r="P77" s="174">
        <v>0</v>
      </c>
    </row>
    <row r="78" spans="1:16" s="148" customFormat="1" ht="17.100000000000001" customHeight="1">
      <c r="A78" s="164" t="s">
        <v>10</v>
      </c>
      <c r="B78" s="164"/>
      <c r="H78" s="165"/>
      <c r="I78" s="165"/>
      <c r="J78" s="168">
        <v>15444923</v>
      </c>
      <c r="K78" s="166"/>
      <c r="L78" s="168">
        <v>14128863</v>
      </c>
      <c r="M78" s="166"/>
      <c r="N78" s="168">
        <v>15005291</v>
      </c>
      <c r="O78" s="166"/>
      <c r="P78" s="168">
        <v>13814313</v>
      </c>
    </row>
    <row r="79" spans="1:16" s="148" customFormat="1" ht="6" customHeight="1">
      <c r="A79" s="164"/>
      <c r="B79" s="164"/>
      <c r="H79" s="165"/>
      <c r="I79" s="165"/>
      <c r="J79" s="174"/>
      <c r="K79" s="166"/>
      <c r="L79" s="174"/>
      <c r="M79" s="166"/>
      <c r="N79" s="174"/>
      <c r="O79" s="166"/>
      <c r="P79" s="174"/>
    </row>
    <row r="80" spans="1:16" s="148" customFormat="1" ht="17.100000000000001" customHeight="1">
      <c r="A80" s="148" t="s">
        <v>86</v>
      </c>
      <c r="H80" s="165"/>
      <c r="I80" s="165"/>
      <c r="J80" s="168">
        <f>SUM(J76:J79)</f>
        <v>16922614</v>
      </c>
      <c r="K80" s="166"/>
      <c r="L80" s="168">
        <f>SUM(L76:L79)</f>
        <v>14152962</v>
      </c>
      <c r="M80" s="166"/>
      <c r="N80" s="168">
        <f>SUM(N76:N79)</f>
        <v>16454040</v>
      </c>
      <c r="O80" s="166"/>
      <c r="P80" s="168">
        <f>SUM(P76:P79)</f>
        <v>13814313</v>
      </c>
    </row>
    <row r="81" spans="1:16" s="148" customFormat="1" ht="6" customHeight="1">
      <c r="A81" s="164"/>
      <c r="B81" s="164"/>
      <c r="H81" s="165"/>
      <c r="I81" s="165"/>
      <c r="J81" s="174"/>
      <c r="K81" s="166"/>
      <c r="L81" s="174"/>
      <c r="M81" s="166"/>
      <c r="N81" s="174"/>
      <c r="O81" s="166"/>
      <c r="P81" s="174"/>
    </row>
    <row r="82" spans="1:16" s="148" customFormat="1" ht="17.100000000000001" customHeight="1">
      <c r="A82" s="148" t="s">
        <v>11</v>
      </c>
      <c r="H82" s="165"/>
      <c r="I82" s="165"/>
      <c r="J82" s="168">
        <f>J72+J80</f>
        <v>113876512</v>
      </c>
      <c r="K82" s="166"/>
      <c r="L82" s="168">
        <f>L72+L80</f>
        <v>110178250</v>
      </c>
      <c r="M82" s="166"/>
      <c r="N82" s="168">
        <f>N72+N80</f>
        <v>86746643</v>
      </c>
      <c r="O82" s="166"/>
      <c r="P82" s="168">
        <f>P72+P80</f>
        <v>71227670</v>
      </c>
    </row>
    <row r="83" spans="1:16" s="148" customFormat="1" ht="9.9499999999999993" customHeight="1">
      <c r="H83" s="155"/>
      <c r="I83" s="155"/>
      <c r="J83" s="163"/>
      <c r="K83" s="149"/>
      <c r="L83" s="163"/>
      <c r="M83" s="149"/>
      <c r="N83" s="163"/>
      <c r="O83" s="149"/>
      <c r="P83" s="163"/>
    </row>
    <row r="84" spans="1:16" s="148" customFormat="1" ht="17.100000000000001" customHeight="1">
      <c r="A84" s="148" t="s">
        <v>138</v>
      </c>
      <c r="H84" s="155"/>
      <c r="I84" s="155"/>
      <c r="J84" s="163"/>
      <c r="K84" s="149"/>
      <c r="L84" s="163"/>
      <c r="M84" s="149"/>
      <c r="N84" s="163"/>
      <c r="O84" s="149"/>
      <c r="P84" s="163"/>
    </row>
    <row r="85" spans="1:16" s="148" customFormat="1" ht="6" customHeight="1">
      <c r="A85" s="164"/>
      <c r="B85" s="164"/>
      <c r="H85" s="155"/>
      <c r="I85" s="155"/>
      <c r="J85" s="163"/>
      <c r="K85" s="149"/>
      <c r="L85" s="163"/>
      <c r="M85" s="149"/>
      <c r="N85" s="163"/>
      <c r="O85" s="149"/>
      <c r="P85" s="163"/>
    </row>
    <row r="86" spans="1:16" s="148" customFormat="1" ht="17.100000000000001" customHeight="1">
      <c r="A86" s="164" t="s">
        <v>67</v>
      </c>
      <c r="B86" s="164"/>
      <c r="H86" s="165"/>
      <c r="I86" s="165"/>
      <c r="J86" s="165"/>
      <c r="K86" s="182"/>
      <c r="L86" s="165"/>
      <c r="M86" s="182"/>
      <c r="N86" s="183"/>
      <c r="O86" s="182"/>
      <c r="P86" s="183"/>
    </row>
    <row r="87" spans="1:16" s="148" customFormat="1" ht="17.100000000000001" customHeight="1">
      <c r="A87" s="184" t="s">
        <v>36</v>
      </c>
      <c r="B87" s="164"/>
      <c r="H87" s="164"/>
      <c r="I87" s="164"/>
      <c r="J87" s="164"/>
      <c r="K87" s="177"/>
      <c r="L87" s="164"/>
      <c r="M87" s="165"/>
      <c r="N87" s="185"/>
      <c r="O87" s="178"/>
      <c r="P87" s="185"/>
    </row>
    <row r="88" spans="1:16" s="148" customFormat="1" ht="17.100000000000001" customHeight="1">
      <c r="A88" s="186" t="s">
        <v>88</v>
      </c>
      <c r="B88" s="164"/>
      <c r="H88" s="165"/>
      <c r="I88" s="164"/>
      <c r="J88" s="164"/>
      <c r="K88" s="177"/>
      <c r="L88" s="164"/>
      <c r="M88" s="165"/>
      <c r="N88" s="187"/>
      <c r="O88" s="178"/>
      <c r="P88" s="187"/>
    </row>
    <row r="89" spans="1:16" s="148" customFormat="1" ht="17.100000000000001" customHeight="1" thickBot="1">
      <c r="A89" s="188" t="s">
        <v>139</v>
      </c>
      <c r="B89" s="164"/>
      <c r="H89" s="165"/>
      <c r="I89" s="164"/>
      <c r="J89" s="175">
        <v>250000000</v>
      </c>
      <c r="K89" s="182"/>
      <c r="L89" s="175">
        <v>250000000</v>
      </c>
      <c r="M89" s="182"/>
      <c r="N89" s="175">
        <v>250000000</v>
      </c>
      <c r="O89" s="182"/>
      <c r="P89" s="175">
        <v>250000000</v>
      </c>
    </row>
    <row r="90" spans="1:16" s="148" customFormat="1" ht="17.100000000000001" customHeight="1" thickTop="1">
      <c r="A90" s="184" t="s">
        <v>12</v>
      </c>
      <c r="B90" s="177"/>
      <c r="H90" s="178"/>
      <c r="I90" s="177"/>
      <c r="J90" s="177"/>
      <c r="K90" s="182"/>
      <c r="L90" s="177"/>
      <c r="M90" s="182"/>
      <c r="N90" s="177"/>
      <c r="O90" s="182"/>
      <c r="P90" s="173"/>
    </row>
    <row r="91" spans="1:16" s="148" customFormat="1" ht="17.100000000000001" customHeight="1">
      <c r="A91" s="186" t="s">
        <v>60</v>
      </c>
      <c r="B91" s="173"/>
      <c r="H91" s="177"/>
      <c r="I91" s="177"/>
      <c r="J91" s="177"/>
      <c r="K91" s="182"/>
      <c r="L91" s="177"/>
      <c r="M91" s="182"/>
      <c r="N91" s="177"/>
      <c r="O91" s="182"/>
      <c r="P91" s="173"/>
    </row>
    <row r="92" spans="1:16" s="148" customFormat="1" ht="17.100000000000001" customHeight="1">
      <c r="A92" s="188" t="s">
        <v>140</v>
      </c>
      <c r="B92" s="177"/>
      <c r="H92" s="177"/>
      <c r="I92" s="177"/>
      <c r="J92" s="166">
        <v>200000000</v>
      </c>
      <c r="K92" s="182"/>
      <c r="L92" s="166">
        <v>200000000</v>
      </c>
      <c r="M92" s="182"/>
      <c r="N92" s="166">
        <v>200000000</v>
      </c>
      <c r="O92" s="182"/>
      <c r="P92" s="189">
        <v>200000000</v>
      </c>
    </row>
    <row r="93" spans="1:16" s="148" customFormat="1" ht="17.100000000000001" customHeight="1">
      <c r="A93" s="177" t="s">
        <v>69</v>
      </c>
      <c r="B93" s="177"/>
      <c r="H93" s="165"/>
      <c r="I93" s="177"/>
      <c r="J93" s="166">
        <v>331641290</v>
      </c>
      <c r="K93" s="182"/>
      <c r="L93" s="166">
        <v>331641290</v>
      </c>
      <c r="M93" s="182"/>
      <c r="N93" s="166">
        <v>331641290</v>
      </c>
      <c r="O93" s="182"/>
      <c r="P93" s="189">
        <v>331641290</v>
      </c>
    </row>
    <row r="94" spans="1:16" s="148" customFormat="1" ht="17.100000000000001" customHeight="1">
      <c r="A94" s="190" t="s">
        <v>141</v>
      </c>
      <c r="B94" s="177"/>
      <c r="H94" s="165"/>
      <c r="I94" s="177"/>
      <c r="J94" s="166">
        <v>25045423</v>
      </c>
      <c r="K94" s="182"/>
      <c r="L94" s="166">
        <v>25045423</v>
      </c>
      <c r="M94" s="182"/>
      <c r="N94" s="166">
        <v>27974757</v>
      </c>
      <c r="O94" s="182"/>
      <c r="P94" s="189">
        <v>27974757</v>
      </c>
    </row>
    <row r="95" spans="1:16" s="148" customFormat="1" ht="17.100000000000001" customHeight="1">
      <c r="A95" s="177" t="s">
        <v>142</v>
      </c>
      <c r="B95" s="177"/>
      <c r="H95" s="165"/>
      <c r="I95" s="177"/>
      <c r="J95" s="166"/>
      <c r="K95" s="182"/>
      <c r="L95" s="166"/>
      <c r="M95" s="182"/>
      <c r="N95" s="166"/>
      <c r="O95" s="182"/>
      <c r="P95" s="189"/>
    </row>
    <row r="96" spans="1:16" s="148" customFormat="1" ht="17.100000000000001" customHeight="1">
      <c r="A96" s="191" t="s">
        <v>143</v>
      </c>
      <c r="B96" s="177"/>
      <c r="H96" s="165">
        <v>16</v>
      </c>
      <c r="I96" s="165"/>
      <c r="J96" s="166">
        <v>9726868</v>
      </c>
      <c r="K96" s="182"/>
      <c r="L96" s="166">
        <v>8890687</v>
      </c>
      <c r="M96" s="182"/>
      <c r="N96" s="166">
        <v>9726868</v>
      </c>
      <c r="O96" s="182"/>
      <c r="P96" s="166">
        <v>8890687</v>
      </c>
    </row>
    <row r="97" spans="1:16" s="148" customFormat="1" ht="17.100000000000001" customHeight="1">
      <c r="A97" s="184" t="s">
        <v>144</v>
      </c>
      <c r="B97" s="164"/>
      <c r="H97" s="165"/>
      <c r="I97" s="165"/>
      <c r="J97" s="166">
        <v>71878819</v>
      </c>
      <c r="K97" s="182"/>
      <c r="L97" s="166">
        <v>88708278</v>
      </c>
      <c r="M97" s="182"/>
      <c r="N97" s="166">
        <v>61206813</v>
      </c>
      <c r="O97" s="192"/>
      <c r="P97" s="174">
        <v>81319376</v>
      </c>
    </row>
    <row r="98" spans="1:16" s="148" customFormat="1" ht="17.100000000000001" customHeight="1">
      <c r="A98" s="193" t="s">
        <v>145</v>
      </c>
      <c r="B98" s="164"/>
      <c r="H98" s="165"/>
      <c r="I98" s="165"/>
      <c r="J98" s="168">
        <v>490834</v>
      </c>
      <c r="K98" s="182"/>
      <c r="L98" s="168">
        <v>467003</v>
      </c>
      <c r="M98" s="182"/>
      <c r="N98" s="168">
        <v>428299</v>
      </c>
      <c r="O98" s="192"/>
      <c r="P98" s="168">
        <v>488909</v>
      </c>
    </row>
    <row r="99" spans="1:16" s="173" customFormat="1" ht="6" customHeight="1">
      <c r="A99" s="164"/>
      <c r="B99" s="164"/>
      <c r="C99" s="165"/>
      <c r="D99" s="165"/>
      <c r="E99" s="165"/>
      <c r="F99" s="174"/>
      <c r="G99" s="192"/>
      <c r="H99" s="165"/>
      <c r="I99" s="165"/>
      <c r="J99" s="174"/>
      <c r="K99" s="182"/>
      <c r="L99" s="174"/>
      <c r="M99" s="182"/>
      <c r="N99" s="174"/>
      <c r="O99" s="182"/>
      <c r="P99" s="174"/>
    </row>
    <row r="100" spans="1:16" s="173" customFormat="1" ht="17.100000000000001" customHeight="1">
      <c r="A100" s="148" t="s">
        <v>146</v>
      </c>
      <c r="B100" s="148"/>
      <c r="C100" s="165"/>
      <c r="D100" s="165"/>
      <c r="E100" s="165"/>
      <c r="F100" s="174"/>
      <c r="G100" s="192"/>
      <c r="H100" s="165"/>
      <c r="I100" s="165"/>
      <c r="J100" s="174">
        <f>SUM(J92:J98)</f>
        <v>638783234</v>
      </c>
      <c r="K100" s="182"/>
      <c r="L100" s="174">
        <f>SUM(L92:L98)</f>
        <v>654752681</v>
      </c>
      <c r="M100" s="182"/>
      <c r="N100" s="174">
        <f>SUM(N92:N98)</f>
        <v>630978027</v>
      </c>
      <c r="O100" s="182"/>
      <c r="P100" s="174">
        <f>SUM(P92:P98)</f>
        <v>650315019</v>
      </c>
    </row>
    <row r="101" spans="1:16" s="173" customFormat="1" ht="17.100000000000001" customHeight="1">
      <c r="A101" s="164" t="s">
        <v>107</v>
      </c>
      <c r="B101" s="148"/>
      <c r="C101" s="165"/>
      <c r="D101" s="165"/>
      <c r="E101" s="165"/>
      <c r="F101" s="174"/>
      <c r="G101" s="192"/>
      <c r="H101" s="165"/>
      <c r="I101" s="165"/>
      <c r="J101" s="168">
        <v>706289</v>
      </c>
      <c r="K101" s="182"/>
      <c r="L101" s="168">
        <v>2780316</v>
      </c>
      <c r="M101" s="182"/>
      <c r="N101" s="168">
        <v>0</v>
      </c>
      <c r="O101" s="192"/>
      <c r="P101" s="168">
        <v>0</v>
      </c>
    </row>
    <row r="102" spans="1:16" s="173" customFormat="1" ht="6" customHeight="1">
      <c r="A102" s="164"/>
      <c r="B102" s="164"/>
      <c r="C102" s="165"/>
      <c r="D102" s="165"/>
      <c r="E102" s="165"/>
      <c r="F102" s="174"/>
      <c r="G102" s="192"/>
      <c r="H102" s="165"/>
      <c r="I102" s="165"/>
      <c r="J102" s="174"/>
      <c r="K102" s="182"/>
      <c r="L102" s="174"/>
      <c r="M102" s="182"/>
      <c r="N102" s="174"/>
      <c r="O102" s="182"/>
      <c r="P102" s="174"/>
    </row>
    <row r="103" spans="1:16" s="173" customFormat="1" ht="17.100000000000001" customHeight="1">
      <c r="A103" s="194" t="s">
        <v>147</v>
      </c>
      <c r="B103" s="195"/>
      <c r="C103" s="165"/>
      <c r="D103" s="165"/>
      <c r="E103" s="165"/>
      <c r="F103" s="174"/>
      <c r="G103" s="192"/>
      <c r="H103" s="165"/>
      <c r="I103" s="165"/>
      <c r="J103" s="168">
        <f>SUM(J100:J102)</f>
        <v>639489523</v>
      </c>
      <c r="K103" s="192"/>
      <c r="L103" s="168">
        <f>SUM(L100:L102)</f>
        <v>657532997</v>
      </c>
      <c r="M103" s="192"/>
      <c r="N103" s="168">
        <f>SUM(N100:N102)</f>
        <v>630978027</v>
      </c>
      <c r="O103" s="192"/>
      <c r="P103" s="168">
        <f>SUM(P100:P102)</f>
        <v>650315019</v>
      </c>
    </row>
    <row r="104" spans="1:16" s="173" customFormat="1" ht="6" customHeight="1">
      <c r="A104" s="194"/>
      <c r="B104" s="164"/>
      <c r="C104" s="165"/>
      <c r="D104" s="165"/>
      <c r="E104" s="165"/>
      <c r="F104" s="174"/>
      <c r="G104" s="192"/>
      <c r="H104" s="155"/>
      <c r="I104" s="155"/>
      <c r="J104" s="158"/>
      <c r="K104" s="196"/>
      <c r="L104" s="158"/>
      <c r="M104" s="196"/>
      <c r="N104" s="158"/>
      <c r="O104" s="196"/>
      <c r="P104" s="158"/>
    </row>
    <row r="105" spans="1:16" s="177" customFormat="1" ht="17.100000000000001" customHeight="1" thickBot="1">
      <c r="A105" s="194" t="s">
        <v>148</v>
      </c>
      <c r="B105" s="157"/>
      <c r="H105" s="165"/>
      <c r="I105" s="165"/>
      <c r="J105" s="175">
        <f>SUM(J82+J103)</f>
        <v>753366035</v>
      </c>
      <c r="K105" s="182"/>
      <c r="L105" s="175">
        <f>SUM(L82+L103)</f>
        <v>767711247</v>
      </c>
      <c r="M105" s="182"/>
      <c r="N105" s="175">
        <f>SUM(N82+N103)</f>
        <v>717724670</v>
      </c>
      <c r="O105" s="182"/>
      <c r="P105" s="175">
        <f>SUM(P82+P103)</f>
        <v>721542689</v>
      </c>
    </row>
    <row r="106" spans="1:16" s="177" customFormat="1" ht="17.100000000000001" customHeight="1" thickTop="1">
      <c r="A106" s="194"/>
      <c r="B106" s="157"/>
      <c r="H106" s="165"/>
      <c r="I106" s="165"/>
      <c r="J106" s="174"/>
      <c r="K106" s="182"/>
      <c r="L106" s="174"/>
      <c r="M106" s="182"/>
      <c r="N106" s="174"/>
      <c r="O106" s="182"/>
      <c r="P106" s="174"/>
    </row>
    <row r="107" spans="1:16" s="177" customFormat="1" ht="21" customHeight="1">
      <c r="A107" s="194"/>
      <c r="B107" s="157"/>
      <c r="H107" s="165"/>
      <c r="I107" s="165"/>
      <c r="J107" s="174"/>
      <c r="K107" s="182"/>
      <c r="L107" s="174"/>
      <c r="M107" s="182"/>
      <c r="N107" s="174"/>
      <c r="O107" s="182"/>
      <c r="P107" s="174"/>
    </row>
    <row r="108" spans="1:16" s="148" customFormat="1" ht="17.100000000000001" customHeight="1">
      <c r="A108" s="180" t="str">
        <f>+A52</f>
        <v>หมายเหตุประกอบข้อมูลทางการเงินระหว่างกาลเป็นส่วนหนึ่งของข้อมูลทางการเงินระหว่างกาลนี้</v>
      </c>
      <c r="B108" s="152"/>
      <c r="C108" s="152"/>
      <c r="D108" s="152"/>
      <c r="E108" s="152"/>
      <c r="F108" s="152"/>
      <c r="G108" s="152"/>
      <c r="H108" s="153"/>
      <c r="I108" s="153"/>
      <c r="J108" s="162"/>
      <c r="K108" s="153"/>
      <c r="L108" s="162"/>
      <c r="M108" s="153"/>
      <c r="N108" s="162"/>
      <c r="O108" s="153"/>
      <c r="P108" s="162"/>
    </row>
    <row r="109" spans="1:16" s="148" customFormat="1" ht="17.100000000000001" customHeight="1">
      <c r="A109" s="177"/>
      <c r="B109" s="157"/>
      <c r="C109" s="157"/>
      <c r="D109" s="157"/>
      <c r="E109" s="157"/>
      <c r="F109" s="157"/>
      <c r="G109" s="157"/>
      <c r="H109" s="155"/>
      <c r="I109" s="155"/>
      <c r="J109" s="163"/>
      <c r="K109" s="155"/>
      <c r="L109" s="163"/>
      <c r="M109" s="155"/>
      <c r="N109" s="163"/>
      <c r="O109" s="155"/>
      <c r="P109" s="197">
        <v>3</v>
      </c>
    </row>
    <row r="111" spans="1:16">
      <c r="J111" s="198"/>
      <c r="L111" s="199"/>
      <c r="N111" s="199"/>
      <c r="P111" s="199"/>
    </row>
    <row r="112" spans="1:16">
      <c r="J112" s="198"/>
    </row>
    <row r="113" spans="10:10">
      <c r="J113" s="198"/>
    </row>
  </sheetData>
  <mergeCells count="4">
    <mergeCell ref="J5:L5"/>
    <mergeCell ref="N5:P5"/>
    <mergeCell ref="J58:L58"/>
    <mergeCell ref="N58:P58"/>
  </mergeCells>
  <pageMargins left="0.8" right="0.5" top="0.5" bottom="0.4" header="0.49" footer="0.4"/>
  <pageSetup paperSize="9" scale="95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00"/>
  <sheetViews>
    <sheetView topLeftCell="A55" zoomScaleNormal="100" zoomScaleSheetLayoutView="100" workbookViewId="0">
      <selection activeCell="J116" sqref="J116"/>
    </sheetView>
  </sheetViews>
  <sheetFormatPr defaultRowHeight="18.95" customHeight="1"/>
  <cols>
    <col min="1" max="1" width="1.42578125" style="13" customWidth="1"/>
    <col min="2" max="2" width="1.5703125" style="13" customWidth="1"/>
    <col min="3" max="3" width="1.85546875" style="13" customWidth="1"/>
    <col min="4" max="4" width="34.28515625" style="13" customWidth="1"/>
    <col min="5" max="5" width="6.7109375" style="13" customWidth="1"/>
    <col min="6" max="6" width="0.7109375" style="13" customWidth="1"/>
    <col min="7" max="7" width="10.7109375" style="13" customWidth="1"/>
    <col min="8" max="8" width="0.7109375" style="13" customWidth="1"/>
    <col min="9" max="9" width="10.7109375" style="13" customWidth="1"/>
    <col min="10" max="10" width="0.7109375" style="13" customWidth="1"/>
    <col min="11" max="11" width="10.7109375" style="13" customWidth="1"/>
    <col min="12" max="12" width="0.7109375" style="13" customWidth="1"/>
    <col min="13" max="13" width="10.7109375" style="13" customWidth="1"/>
    <col min="14" max="256" width="9.140625" style="13"/>
    <col min="257" max="257" width="1.42578125" style="13" customWidth="1"/>
    <col min="258" max="258" width="1.5703125" style="13" customWidth="1"/>
    <col min="259" max="259" width="1.85546875" style="13" customWidth="1"/>
    <col min="260" max="260" width="32.42578125" style="13" customWidth="1"/>
    <col min="261" max="261" width="6.7109375" style="13" customWidth="1"/>
    <col min="262" max="262" width="0.7109375" style="13" customWidth="1"/>
    <col min="263" max="263" width="10.7109375" style="13" customWidth="1"/>
    <col min="264" max="264" width="0.7109375" style="13" customWidth="1"/>
    <col min="265" max="265" width="10.7109375" style="13" customWidth="1"/>
    <col min="266" max="266" width="0.7109375" style="13" customWidth="1"/>
    <col min="267" max="267" width="10.7109375" style="13" customWidth="1"/>
    <col min="268" max="268" width="0.7109375" style="13" customWidth="1"/>
    <col min="269" max="269" width="10.7109375" style="13" customWidth="1"/>
    <col min="270" max="512" width="9.140625" style="13"/>
    <col min="513" max="513" width="1.42578125" style="13" customWidth="1"/>
    <col min="514" max="514" width="1.5703125" style="13" customWidth="1"/>
    <col min="515" max="515" width="1.85546875" style="13" customWidth="1"/>
    <col min="516" max="516" width="32.42578125" style="13" customWidth="1"/>
    <col min="517" max="517" width="6.7109375" style="13" customWidth="1"/>
    <col min="518" max="518" width="0.7109375" style="13" customWidth="1"/>
    <col min="519" max="519" width="10.7109375" style="13" customWidth="1"/>
    <col min="520" max="520" width="0.7109375" style="13" customWidth="1"/>
    <col min="521" max="521" width="10.7109375" style="13" customWidth="1"/>
    <col min="522" max="522" width="0.7109375" style="13" customWidth="1"/>
    <col min="523" max="523" width="10.7109375" style="13" customWidth="1"/>
    <col min="524" max="524" width="0.7109375" style="13" customWidth="1"/>
    <col min="525" max="525" width="10.7109375" style="13" customWidth="1"/>
    <col min="526" max="768" width="9.140625" style="13"/>
    <col min="769" max="769" width="1.42578125" style="13" customWidth="1"/>
    <col min="770" max="770" width="1.5703125" style="13" customWidth="1"/>
    <col min="771" max="771" width="1.85546875" style="13" customWidth="1"/>
    <col min="772" max="772" width="32.42578125" style="13" customWidth="1"/>
    <col min="773" max="773" width="6.7109375" style="13" customWidth="1"/>
    <col min="774" max="774" width="0.7109375" style="13" customWidth="1"/>
    <col min="775" max="775" width="10.7109375" style="13" customWidth="1"/>
    <col min="776" max="776" width="0.7109375" style="13" customWidth="1"/>
    <col min="777" max="777" width="10.7109375" style="13" customWidth="1"/>
    <col min="778" max="778" width="0.7109375" style="13" customWidth="1"/>
    <col min="779" max="779" width="10.7109375" style="13" customWidth="1"/>
    <col min="780" max="780" width="0.7109375" style="13" customWidth="1"/>
    <col min="781" max="781" width="10.7109375" style="13" customWidth="1"/>
    <col min="782" max="1024" width="9.140625" style="13"/>
    <col min="1025" max="1025" width="1.42578125" style="13" customWidth="1"/>
    <col min="1026" max="1026" width="1.5703125" style="13" customWidth="1"/>
    <col min="1027" max="1027" width="1.85546875" style="13" customWidth="1"/>
    <col min="1028" max="1028" width="32.42578125" style="13" customWidth="1"/>
    <col min="1029" max="1029" width="6.7109375" style="13" customWidth="1"/>
    <col min="1030" max="1030" width="0.7109375" style="13" customWidth="1"/>
    <col min="1031" max="1031" width="10.7109375" style="13" customWidth="1"/>
    <col min="1032" max="1032" width="0.7109375" style="13" customWidth="1"/>
    <col min="1033" max="1033" width="10.7109375" style="13" customWidth="1"/>
    <col min="1034" max="1034" width="0.7109375" style="13" customWidth="1"/>
    <col min="1035" max="1035" width="10.7109375" style="13" customWidth="1"/>
    <col min="1036" max="1036" width="0.7109375" style="13" customWidth="1"/>
    <col min="1037" max="1037" width="10.7109375" style="13" customWidth="1"/>
    <col min="1038" max="1280" width="9.140625" style="13"/>
    <col min="1281" max="1281" width="1.42578125" style="13" customWidth="1"/>
    <col min="1282" max="1282" width="1.5703125" style="13" customWidth="1"/>
    <col min="1283" max="1283" width="1.85546875" style="13" customWidth="1"/>
    <col min="1284" max="1284" width="32.42578125" style="13" customWidth="1"/>
    <col min="1285" max="1285" width="6.7109375" style="13" customWidth="1"/>
    <col min="1286" max="1286" width="0.7109375" style="13" customWidth="1"/>
    <col min="1287" max="1287" width="10.7109375" style="13" customWidth="1"/>
    <col min="1288" max="1288" width="0.7109375" style="13" customWidth="1"/>
    <col min="1289" max="1289" width="10.7109375" style="13" customWidth="1"/>
    <col min="1290" max="1290" width="0.7109375" style="13" customWidth="1"/>
    <col min="1291" max="1291" width="10.7109375" style="13" customWidth="1"/>
    <col min="1292" max="1292" width="0.7109375" style="13" customWidth="1"/>
    <col min="1293" max="1293" width="10.7109375" style="13" customWidth="1"/>
    <col min="1294" max="1536" width="9.140625" style="13"/>
    <col min="1537" max="1537" width="1.42578125" style="13" customWidth="1"/>
    <col min="1538" max="1538" width="1.5703125" style="13" customWidth="1"/>
    <col min="1539" max="1539" width="1.85546875" style="13" customWidth="1"/>
    <col min="1540" max="1540" width="32.42578125" style="13" customWidth="1"/>
    <col min="1541" max="1541" width="6.7109375" style="13" customWidth="1"/>
    <col min="1542" max="1542" width="0.7109375" style="13" customWidth="1"/>
    <col min="1543" max="1543" width="10.7109375" style="13" customWidth="1"/>
    <col min="1544" max="1544" width="0.7109375" style="13" customWidth="1"/>
    <col min="1545" max="1545" width="10.7109375" style="13" customWidth="1"/>
    <col min="1546" max="1546" width="0.7109375" style="13" customWidth="1"/>
    <col min="1547" max="1547" width="10.7109375" style="13" customWidth="1"/>
    <col min="1548" max="1548" width="0.7109375" style="13" customWidth="1"/>
    <col min="1549" max="1549" width="10.7109375" style="13" customWidth="1"/>
    <col min="1550" max="1792" width="9.140625" style="13"/>
    <col min="1793" max="1793" width="1.42578125" style="13" customWidth="1"/>
    <col min="1794" max="1794" width="1.5703125" style="13" customWidth="1"/>
    <col min="1795" max="1795" width="1.85546875" style="13" customWidth="1"/>
    <col min="1796" max="1796" width="32.42578125" style="13" customWidth="1"/>
    <col min="1797" max="1797" width="6.7109375" style="13" customWidth="1"/>
    <col min="1798" max="1798" width="0.7109375" style="13" customWidth="1"/>
    <col min="1799" max="1799" width="10.7109375" style="13" customWidth="1"/>
    <col min="1800" max="1800" width="0.7109375" style="13" customWidth="1"/>
    <col min="1801" max="1801" width="10.7109375" style="13" customWidth="1"/>
    <col min="1802" max="1802" width="0.7109375" style="13" customWidth="1"/>
    <col min="1803" max="1803" width="10.7109375" style="13" customWidth="1"/>
    <col min="1804" max="1804" width="0.7109375" style="13" customWidth="1"/>
    <col min="1805" max="1805" width="10.7109375" style="13" customWidth="1"/>
    <col min="1806" max="2048" width="9.140625" style="13"/>
    <col min="2049" max="2049" width="1.42578125" style="13" customWidth="1"/>
    <col min="2050" max="2050" width="1.5703125" style="13" customWidth="1"/>
    <col min="2051" max="2051" width="1.85546875" style="13" customWidth="1"/>
    <col min="2052" max="2052" width="32.42578125" style="13" customWidth="1"/>
    <col min="2053" max="2053" width="6.7109375" style="13" customWidth="1"/>
    <col min="2054" max="2054" width="0.7109375" style="13" customWidth="1"/>
    <col min="2055" max="2055" width="10.7109375" style="13" customWidth="1"/>
    <col min="2056" max="2056" width="0.7109375" style="13" customWidth="1"/>
    <col min="2057" max="2057" width="10.7109375" style="13" customWidth="1"/>
    <col min="2058" max="2058" width="0.7109375" style="13" customWidth="1"/>
    <col min="2059" max="2059" width="10.7109375" style="13" customWidth="1"/>
    <col min="2060" max="2060" width="0.7109375" style="13" customWidth="1"/>
    <col min="2061" max="2061" width="10.7109375" style="13" customWidth="1"/>
    <col min="2062" max="2304" width="9.140625" style="13"/>
    <col min="2305" max="2305" width="1.42578125" style="13" customWidth="1"/>
    <col min="2306" max="2306" width="1.5703125" style="13" customWidth="1"/>
    <col min="2307" max="2307" width="1.85546875" style="13" customWidth="1"/>
    <col min="2308" max="2308" width="32.42578125" style="13" customWidth="1"/>
    <col min="2309" max="2309" width="6.7109375" style="13" customWidth="1"/>
    <col min="2310" max="2310" width="0.7109375" style="13" customWidth="1"/>
    <col min="2311" max="2311" width="10.7109375" style="13" customWidth="1"/>
    <col min="2312" max="2312" width="0.7109375" style="13" customWidth="1"/>
    <col min="2313" max="2313" width="10.7109375" style="13" customWidth="1"/>
    <col min="2314" max="2314" width="0.7109375" style="13" customWidth="1"/>
    <col min="2315" max="2315" width="10.7109375" style="13" customWidth="1"/>
    <col min="2316" max="2316" width="0.7109375" style="13" customWidth="1"/>
    <col min="2317" max="2317" width="10.7109375" style="13" customWidth="1"/>
    <col min="2318" max="2560" width="9.140625" style="13"/>
    <col min="2561" max="2561" width="1.42578125" style="13" customWidth="1"/>
    <col min="2562" max="2562" width="1.5703125" style="13" customWidth="1"/>
    <col min="2563" max="2563" width="1.85546875" style="13" customWidth="1"/>
    <col min="2564" max="2564" width="32.42578125" style="13" customWidth="1"/>
    <col min="2565" max="2565" width="6.7109375" style="13" customWidth="1"/>
    <col min="2566" max="2566" width="0.7109375" style="13" customWidth="1"/>
    <col min="2567" max="2567" width="10.7109375" style="13" customWidth="1"/>
    <col min="2568" max="2568" width="0.7109375" style="13" customWidth="1"/>
    <col min="2569" max="2569" width="10.7109375" style="13" customWidth="1"/>
    <col min="2570" max="2570" width="0.7109375" style="13" customWidth="1"/>
    <col min="2571" max="2571" width="10.7109375" style="13" customWidth="1"/>
    <col min="2572" max="2572" width="0.7109375" style="13" customWidth="1"/>
    <col min="2573" max="2573" width="10.7109375" style="13" customWidth="1"/>
    <col min="2574" max="2816" width="9.140625" style="13"/>
    <col min="2817" max="2817" width="1.42578125" style="13" customWidth="1"/>
    <col min="2818" max="2818" width="1.5703125" style="13" customWidth="1"/>
    <col min="2819" max="2819" width="1.85546875" style="13" customWidth="1"/>
    <col min="2820" max="2820" width="32.42578125" style="13" customWidth="1"/>
    <col min="2821" max="2821" width="6.7109375" style="13" customWidth="1"/>
    <col min="2822" max="2822" width="0.7109375" style="13" customWidth="1"/>
    <col min="2823" max="2823" width="10.7109375" style="13" customWidth="1"/>
    <col min="2824" max="2824" width="0.7109375" style="13" customWidth="1"/>
    <col min="2825" max="2825" width="10.7109375" style="13" customWidth="1"/>
    <col min="2826" max="2826" width="0.7109375" style="13" customWidth="1"/>
    <col min="2827" max="2827" width="10.7109375" style="13" customWidth="1"/>
    <col min="2828" max="2828" width="0.7109375" style="13" customWidth="1"/>
    <col min="2829" max="2829" width="10.7109375" style="13" customWidth="1"/>
    <col min="2830" max="3072" width="9.140625" style="13"/>
    <col min="3073" max="3073" width="1.42578125" style="13" customWidth="1"/>
    <col min="3074" max="3074" width="1.5703125" style="13" customWidth="1"/>
    <col min="3075" max="3075" width="1.85546875" style="13" customWidth="1"/>
    <col min="3076" max="3076" width="32.42578125" style="13" customWidth="1"/>
    <col min="3077" max="3077" width="6.7109375" style="13" customWidth="1"/>
    <col min="3078" max="3078" width="0.7109375" style="13" customWidth="1"/>
    <col min="3079" max="3079" width="10.7109375" style="13" customWidth="1"/>
    <col min="3080" max="3080" width="0.7109375" style="13" customWidth="1"/>
    <col min="3081" max="3081" width="10.7109375" style="13" customWidth="1"/>
    <col min="3082" max="3082" width="0.7109375" style="13" customWidth="1"/>
    <col min="3083" max="3083" width="10.7109375" style="13" customWidth="1"/>
    <col min="3084" max="3084" width="0.7109375" style="13" customWidth="1"/>
    <col min="3085" max="3085" width="10.7109375" style="13" customWidth="1"/>
    <col min="3086" max="3328" width="9.140625" style="13"/>
    <col min="3329" max="3329" width="1.42578125" style="13" customWidth="1"/>
    <col min="3330" max="3330" width="1.5703125" style="13" customWidth="1"/>
    <col min="3331" max="3331" width="1.85546875" style="13" customWidth="1"/>
    <col min="3332" max="3332" width="32.42578125" style="13" customWidth="1"/>
    <col min="3333" max="3333" width="6.7109375" style="13" customWidth="1"/>
    <col min="3334" max="3334" width="0.7109375" style="13" customWidth="1"/>
    <col min="3335" max="3335" width="10.7109375" style="13" customWidth="1"/>
    <col min="3336" max="3336" width="0.7109375" style="13" customWidth="1"/>
    <col min="3337" max="3337" width="10.7109375" style="13" customWidth="1"/>
    <col min="3338" max="3338" width="0.7109375" style="13" customWidth="1"/>
    <col min="3339" max="3339" width="10.7109375" style="13" customWidth="1"/>
    <col min="3340" max="3340" width="0.7109375" style="13" customWidth="1"/>
    <col min="3341" max="3341" width="10.7109375" style="13" customWidth="1"/>
    <col min="3342" max="3584" width="9.140625" style="13"/>
    <col min="3585" max="3585" width="1.42578125" style="13" customWidth="1"/>
    <col min="3586" max="3586" width="1.5703125" style="13" customWidth="1"/>
    <col min="3587" max="3587" width="1.85546875" style="13" customWidth="1"/>
    <col min="3588" max="3588" width="32.42578125" style="13" customWidth="1"/>
    <col min="3589" max="3589" width="6.7109375" style="13" customWidth="1"/>
    <col min="3590" max="3590" width="0.7109375" style="13" customWidth="1"/>
    <col min="3591" max="3591" width="10.7109375" style="13" customWidth="1"/>
    <col min="3592" max="3592" width="0.7109375" style="13" customWidth="1"/>
    <col min="3593" max="3593" width="10.7109375" style="13" customWidth="1"/>
    <col min="3594" max="3594" width="0.7109375" style="13" customWidth="1"/>
    <col min="3595" max="3595" width="10.7109375" style="13" customWidth="1"/>
    <col min="3596" max="3596" width="0.7109375" style="13" customWidth="1"/>
    <col min="3597" max="3597" width="10.7109375" style="13" customWidth="1"/>
    <col min="3598" max="3840" width="9.140625" style="13"/>
    <col min="3841" max="3841" width="1.42578125" style="13" customWidth="1"/>
    <col min="3842" max="3842" width="1.5703125" style="13" customWidth="1"/>
    <col min="3843" max="3843" width="1.85546875" style="13" customWidth="1"/>
    <col min="3844" max="3844" width="32.42578125" style="13" customWidth="1"/>
    <col min="3845" max="3845" width="6.7109375" style="13" customWidth="1"/>
    <col min="3846" max="3846" width="0.7109375" style="13" customWidth="1"/>
    <col min="3847" max="3847" width="10.7109375" style="13" customWidth="1"/>
    <col min="3848" max="3848" width="0.7109375" style="13" customWidth="1"/>
    <col min="3849" max="3849" width="10.7109375" style="13" customWidth="1"/>
    <col min="3850" max="3850" width="0.7109375" style="13" customWidth="1"/>
    <col min="3851" max="3851" width="10.7109375" style="13" customWidth="1"/>
    <col min="3852" max="3852" width="0.7109375" style="13" customWidth="1"/>
    <col min="3853" max="3853" width="10.7109375" style="13" customWidth="1"/>
    <col min="3854" max="4096" width="9.140625" style="13"/>
    <col min="4097" max="4097" width="1.42578125" style="13" customWidth="1"/>
    <col min="4098" max="4098" width="1.5703125" style="13" customWidth="1"/>
    <col min="4099" max="4099" width="1.85546875" style="13" customWidth="1"/>
    <col min="4100" max="4100" width="32.42578125" style="13" customWidth="1"/>
    <col min="4101" max="4101" width="6.7109375" style="13" customWidth="1"/>
    <col min="4102" max="4102" width="0.7109375" style="13" customWidth="1"/>
    <col min="4103" max="4103" width="10.7109375" style="13" customWidth="1"/>
    <col min="4104" max="4104" width="0.7109375" style="13" customWidth="1"/>
    <col min="4105" max="4105" width="10.7109375" style="13" customWidth="1"/>
    <col min="4106" max="4106" width="0.7109375" style="13" customWidth="1"/>
    <col min="4107" max="4107" width="10.7109375" style="13" customWidth="1"/>
    <col min="4108" max="4108" width="0.7109375" style="13" customWidth="1"/>
    <col min="4109" max="4109" width="10.7109375" style="13" customWidth="1"/>
    <col min="4110" max="4352" width="9.140625" style="13"/>
    <col min="4353" max="4353" width="1.42578125" style="13" customWidth="1"/>
    <col min="4354" max="4354" width="1.5703125" style="13" customWidth="1"/>
    <col min="4355" max="4355" width="1.85546875" style="13" customWidth="1"/>
    <col min="4356" max="4356" width="32.42578125" style="13" customWidth="1"/>
    <col min="4357" max="4357" width="6.7109375" style="13" customWidth="1"/>
    <col min="4358" max="4358" width="0.7109375" style="13" customWidth="1"/>
    <col min="4359" max="4359" width="10.7109375" style="13" customWidth="1"/>
    <col min="4360" max="4360" width="0.7109375" style="13" customWidth="1"/>
    <col min="4361" max="4361" width="10.7109375" style="13" customWidth="1"/>
    <col min="4362" max="4362" width="0.7109375" style="13" customWidth="1"/>
    <col min="4363" max="4363" width="10.7109375" style="13" customWidth="1"/>
    <col min="4364" max="4364" width="0.7109375" style="13" customWidth="1"/>
    <col min="4365" max="4365" width="10.7109375" style="13" customWidth="1"/>
    <col min="4366" max="4608" width="9.140625" style="13"/>
    <col min="4609" max="4609" width="1.42578125" style="13" customWidth="1"/>
    <col min="4610" max="4610" width="1.5703125" style="13" customWidth="1"/>
    <col min="4611" max="4611" width="1.85546875" style="13" customWidth="1"/>
    <col min="4612" max="4612" width="32.42578125" style="13" customWidth="1"/>
    <col min="4613" max="4613" width="6.7109375" style="13" customWidth="1"/>
    <col min="4614" max="4614" width="0.7109375" style="13" customWidth="1"/>
    <col min="4615" max="4615" width="10.7109375" style="13" customWidth="1"/>
    <col min="4616" max="4616" width="0.7109375" style="13" customWidth="1"/>
    <col min="4617" max="4617" width="10.7109375" style="13" customWidth="1"/>
    <col min="4618" max="4618" width="0.7109375" style="13" customWidth="1"/>
    <col min="4619" max="4619" width="10.7109375" style="13" customWidth="1"/>
    <col min="4620" max="4620" width="0.7109375" style="13" customWidth="1"/>
    <col min="4621" max="4621" width="10.7109375" style="13" customWidth="1"/>
    <col min="4622" max="4864" width="9.140625" style="13"/>
    <col min="4865" max="4865" width="1.42578125" style="13" customWidth="1"/>
    <col min="4866" max="4866" width="1.5703125" style="13" customWidth="1"/>
    <col min="4867" max="4867" width="1.85546875" style="13" customWidth="1"/>
    <col min="4868" max="4868" width="32.42578125" style="13" customWidth="1"/>
    <col min="4869" max="4869" width="6.7109375" style="13" customWidth="1"/>
    <col min="4870" max="4870" width="0.7109375" style="13" customWidth="1"/>
    <col min="4871" max="4871" width="10.7109375" style="13" customWidth="1"/>
    <col min="4872" max="4872" width="0.7109375" style="13" customWidth="1"/>
    <col min="4873" max="4873" width="10.7109375" style="13" customWidth="1"/>
    <col min="4874" max="4874" width="0.7109375" style="13" customWidth="1"/>
    <col min="4875" max="4875" width="10.7109375" style="13" customWidth="1"/>
    <col min="4876" max="4876" width="0.7109375" style="13" customWidth="1"/>
    <col min="4877" max="4877" width="10.7109375" style="13" customWidth="1"/>
    <col min="4878" max="5120" width="9.140625" style="13"/>
    <col min="5121" max="5121" width="1.42578125" style="13" customWidth="1"/>
    <col min="5122" max="5122" width="1.5703125" style="13" customWidth="1"/>
    <col min="5123" max="5123" width="1.85546875" style="13" customWidth="1"/>
    <col min="5124" max="5124" width="32.42578125" style="13" customWidth="1"/>
    <col min="5125" max="5125" width="6.7109375" style="13" customWidth="1"/>
    <col min="5126" max="5126" width="0.7109375" style="13" customWidth="1"/>
    <col min="5127" max="5127" width="10.7109375" style="13" customWidth="1"/>
    <col min="5128" max="5128" width="0.7109375" style="13" customWidth="1"/>
    <col min="5129" max="5129" width="10.7109375" style="13" customWidth="1"/>
    <col min="5130" max="5130" width="0.7109375" style="13" customWidth="1"/>
    <col min="5131" max="5131" width="10.7109375" style="13" customWidth="1"/>
    <col min="5132" max="5132" width="0.7109375" style="13" customWidth="1"/>
    <col min="5133" max="5133" width="10.7109375" style="13" customWidth="1"/>
    <col min="5134" max="5376" width="9.140625" style="13"/>
    <col min="5377" max="5377" width="1.42578125" style="13" customWidth="1"/>
    <col min="5378" max="5378" width="1.5703125" style="13" customWidth="1"/>
    <col min="5379" max="5379" width="1.85546875" style="13" customWidth="1"/>
    <col min="5380" max="5380" width="32.42578125" style="13" customWidth="1"/>
    <col min="5381" max="5381" width="6.7109375" style="13" customWidth="1"/>
    <col min="5382" max="5382" width="0.7109375" style="13" customWidth="1"/>
    <col min="5383" max="5383" width="10.7109375" style="13" customWidth="1"/>
    <col min="5384" max="5384" width="0.7109375" style="13" customWidth="1"/>
    <col min="5385" max="5385" width="10.7109375" style="13" customWidth="1"/>
    <col min="5386" max="5386" width="0.7109375" style="13" customWidth="1"/>
    <col min="5387" max="5387" width="10.7109375" style="13" customWidth="1"/>
    <col min="5388" max="5388" width="0.7109375" style="13" customWidth="1"/>
    <col min="5389" max="5389" width="10.7109375" style="13" customWidth="1"/>
    <col min="5390" max="5632" width="9.140625" style="13"/>
    <col min="5633" max="5633" width="1.42578125" style="13" customWidth="1"/>
    <col min="5634" max="5634" width="1.5703125" style="13" customWidth="1"/>
    <col min="5635" max="5635" width="1.85546875" style="13" customWidth="1"/>
    <col min="5636" max="5636" width="32.42578125" style="13" customWidth="1"/>
    <col min="5637" max="5637" width="6.7109375" style="13" customWidth="1"/>
    <col min="5638" max="5638" width="0.7109375" style="13" customWidth="1"/>
    <col min="5639" max="5639" width="10.7109375" style="13" customWidth="1"/>
    <col min="5640" max="5640" width="0.7109375" style="13" customWidth="1"/>
    <col min="5641" max="5641" width="10.7109375" style="13" customWidth="1"/>
    <col min="5642" max="5642" width="0.7109375" style="13" customWidth="1"/>
    <col min="5643" max="5643" width="10.7109375" style="13" customWidth="1"/>
    <col min="5644" max="5644" width="0.7109375" style="13" customWidth="1"/>
    <col min="5645" max="5645" width="10.7109375" style="13" customWidth="1"/>
    <col min="5646" max="5888" width="9.140625" style="13"/>
    <col min="5889" max="5889" width="1.42578125" style="13" customWidth="1"/>
    <col min="5890" max="5890" width="1.5703125" style="13" customWidth="1"/>
    <col min="5891" max="5891" width="1.85546875" style="13" customWidth="1"/>
    <col min="5892" max="5892" width="32.42578125" style="13" customWidth="1"/>
    <col min="5893" max="5893" width="6.7109375" style="13" customWidth="1"/>
    <col min="5894" max="5894" width="0.7109375" style="13" customWidth="1"/>
    <col min="5895" max="5895" width="10.7109375" style="13" customWidth="1"/>
    <col min="5896" max="5896" width="0.7109375" style="13" customWidth="1"/>
    <col min="5897" max="5897" width="10.7109375" style="13" customWidth="1"/>
    <col min="5898" max="5898" width="0.7109375" style="13" customWidth="1"/>
    <col min="5899" max="5899" width="10.7109375" style="13" customWidth="1"/>
    <col min="5900" max="5900" width="0.7109375" style="13" customWidth="1"/>
    <col min="5901" max="5901" width="10.7109375" style="13" customWidth="1"/>
    <col min="5902" max="6144" width="9.140625" style="13"/>
    <col min="6145" max="6145" width="1.42578125" style="13" customWidth="1"/>
    <col min="6146" max="6146" width="1.5703125" style="13" customWidth="1"/>
    <col min="6147" max="6147" width="1.85546875" style="13" customWidth="1"/>
    <col min="6148" max="6148" width="32.42578125" style="13" customWidth="1"/>
    <col min="6149" max="6149" width="6.7109375" style="13" customWidth="1"/>
    <col min="6150" max="6150" width="0.7109375" style="13" customWidth="1"/>
    <col min="6151" max="6151" width="10.7109375" style="13" customWidth="1"/>
    <col min="6152" max="6152" width="0.7109375" style="13" customWidth="1"/>
    <col min="6153" max="6153" width="10.7109375" style="13" customWidth="1"/>
    <col min="6154" max="6154" width="0.7109375" style="13" customWidth="1"/>
    <col min="6155" max="6155" width="10.7109375" style="13" customWidth="1"/>
    <col min="6156" max="6156" width="0.7109375" style="13" customWidth="1"/>
    <col min="6157" max="6157" width="10.7109375" style="13" customWidth="1"/>
    <col min="6158" max="6400" width="9.140625" style="13"/>
    <col min="6401" max="6401" width="1.42578125" style="13" customWidth="1"/>
    <col min="6402" max="6402" width="1.5703125" style="13" customWidth="1"/>
    <col min="6403" max="6403" width="1.85546875" style="13" customWidth="1"/>
    <col min="6404" max="6404" width="32.42578125" style="13" customWidth="1"/>
    <col min="6405" max="6405" width="6.7109375" style="13" customWidth="1"/>
    <col min="6406" max="6406" width="0.7109375" style="13" customWidth="1"/>
    <col min="6407" max="6407" width="10.7109375" style="13" customWidth="1"/>
    <col min="6408" max="6408" width="0.7109375" style="13" customWidth="1"/>
    <col min="6409" max="6409" width="10.7109375" style="13" customWidth="1"/>
    <col min="6410" max="6410" width="0.7109375" style="13" customWidth="1"/>
    <col min="6411" max="6411" width="10.7109375" style="13" customWidth="1"/>
    <col min="6412" max="6412" width="0.7109375" style="13" customWidth="1"/>
    <col min="6413" max="6413" width="10.7109375" style="13" customWidth="1"/>
    <col min="6414" max="6656" width="9.140625" style="13"/>
    <col min="6657" max="6657" width="1.42578125" style="13" customWidth="1"/>
    <col min="6658" max="6658" width="1.5703125" style="13" customWidth="1"/>
    <col min="6659" max="6659" width="1.85546875" style="13" customWidth="1"/>
    <col min="6660" max="6660" width="32.42578125" style="13" customWidth="1"/>
    <col min="6661" max="6661" width="6.7109375" style="13" customWidth="1"/>
    <col min="6662" max="6662" width="0.7109375" style="13" customWidth="1"/>
    <col min="6663" max="6663" width="10.7109375" style="13" customWidth="1"/>
    <col min="6664" max="6664" width="0.7109375" style="13" customWidth="1"/>
    <col min="6665" max="6665" width="10.7109375" style="13" customWidth="1"/>
    <col min="6666" max="6666" width="0.7109375" style="13" customWidth="1"/>
    <col min="6667" max="6667" width="10.7109375" style="13" customWidth="1"/>
    <col min="6668" max="6668" width="0.7109375" style="13" customWidth="1"/>
    <col min="6669" max="6669" width="10.7109375" style="13" customWidth="1"/>
    <col min="6670" max="6912" width="9.140625" style="13"/>
    <col min="6913" max="6913" width="1.42578125" style="13" customWidth="1"/>
    <col min="6914" max="6914" width="1.5703125" style="13" customWidth="1"/>
    <col min="6915" max="6915" width="1.85546875" style="13" customWidth="1"/>
    <col min="6916" max="6916" width="32.42578125" style="13" customWidth="1"/>
    <col min="6917" max="6917" width="6.7109375" style="13" customWidth="1"/>
    <col min="6918" max="6918" width="0.7109375" style="13" customWidth="1"/>
    <col min="6919" max="6919" width="10.7109375" style="13" customWidth="1"/>
    <col min="6920" max="6920" width="0.7109375" style="13" customWidth="1"/>
    <col min="6921" max="6921" width="10.7109375" style="13" customWidth="1"/>
    <col min="6922" max="6922" width="0.7109375" style="13" customWidth="1"/>
    <col min="6923" max="6923" width="10.7109375" style="13" customWidth="1"/>
    <col min="6924" max="6924" width="0.7109375" style="13" customWidth="1"/>
    <col min="6925" max="6925" width="10.7109375" style="13" customWidth="1"/>
    <col min="6926" max="7168" width="9.140625" style="13"/>
    <col min="7169" max="7169" width="1.42578125" style="13" customWidth="1"/>
    <col min="7170" max="7170" width="1.5703125" style="13" customWidth="1"/>
    <col min="7171" max="7171" width="1.85546875" style="13" customWidth="1"/>
    <col min="7172" max="7172" width="32.42578125" style="13" customWidth="1"/>
    <col min="7173" max="7173" width="6.7109375" style="13" customWidth="1"/>
    <col min="7174" max="7174" width="0.7109375" style="13" customWidth="1"/>
    <col min="7175" max="7175" width="10.7109375" style="13" customWidth="1"/>
    <col min="7176" max="7176" width="0.7109375" style="13" customWidth="1"/>
    <col min="7177" max="7177" width="10.7109375" style="13" customWidth="1"/>
    <col min="7178" max="7178" width="0.7109375" style="13" customWidth="1"/>
    <col min="7179" max="7179" width="10.7109375" style="13" customWidth="1"/>
    <col min="7180" max="7180" width="0.7109375" style="13" customWidth="1"/>
    <col min="7181" max="7181" width="10.7109375" style="13" customWidth="1"/>
    <col min="7182" max="7424" width="9.140625" style="13"/>
    <col min="7425" max="7425" width="1.42578125" style="13" customWidth="1"/>
    <col min="7426" max="7426" width="1.5703125" style="13" customWidth="1"/>
    <col min="7427" max="7427" width="1.85546875" style="13" customWidth="1"/>
    <col min="7428" max="7428" width="32.42578125" style="13" customWidth="1"/>
    <col min="7429" max="7429" width="6.7109375" style="13" customWidth="1"/>
    <col min="7430" max="7430" width="0.7109375" style="13" customWidth="1"/>
    <col min="7431" max="7431" width="10.7109375" style="13" customWidth="1"/>
    <col min="7432" max="7432" width="0.7109375" style="13" customWidth="1"/>
    <col min="7433" max="7433" width="10.7109375" style="13" customWidth="1"/>
    <col min="7434" max="7434" width="0.7109375" style="13" customWidth="1"/>
    <col min="7435" max="7435" width="10.7109375" style="13" customWidth="1"/>
    <col min="7436" max="7436" width="0.7109375" style="13" customWidth="1"/>
    <col min="7437" max="7437" width="10.7109375" style="13" customWidth="1"/>
    <col min="7438" max="7680" width="9.140625" style="13"/>
    <col min="7681" max="7681" width="1.42578125" style="13" customWidth="1"/>
    <col min="7682" max="7682" width="1.5703125" style="13" customWidth="1"/>
    <col min="7683" max="7683" width="1.85546875" style="13" customWidth="1"/>
    <col min="7684" max="7684" width="32.42578125" style="13" customWidth="1"/>
    <col min="7685" max="7685" width="6.7109375" style="13" customWidth="1"/>
    <col min="7686" max="7686" width="0.7109375" style="13" customWidth="1"/>
    <col min="7687" max="7687" width="10.7109375" style="13" customWidth="1"/>
    <col min="7688" max="7688" width="0.7109375" style="13" customWidth="1"/>
    <col min="7689" max="7689" width="10.7109375" style="13" customWidth="1"/>
    <col min="7690" max="7690" width="0.7109375" style="13" customWidth="1"/>
    <col min="7691" max="7691" width="10.7109375" style="13" customWidth="1"/>
    <col min="7692" max="7692" width="0.7109375" style="13" customWidth="1"/>
    <col min="7693" max="7693" width="10.7109375" style="13" customWidth="1"/>
    <col min="7694" max="7936" width="9.140625" style="13"/>
    <col min="7937" max="7937" width="1.42578125" style="13" customWidth="1"/>
    <col min="7938" max="7938" width="1.5703125" style="13" customWidth="1"/>
    <col min="7939" max="7939" width="1.85546875" style="13" customWidth="1"/>
    <col min="7940" max="7940" width="32.42578125" style="13" customWidth="1"/>
    <col min="7941" max="7941" width="6.7109375" style="13" customWidth="1"/>
    <col min="7942" max="7942" width="0.7109375" style="13" customWidth="1"/>
    <col min="7943" max="7943" width="10.7109375" style="13" customWidth="1"/>
    <col min="7944" max="7944" width="0.7109375" style="13" customWidth="1"/>
    <col min="7945" max="7945" width="10.7109375" style="13" customWidth="1"/>
    <col min="7946" max="7946" width="0.7109375" style="13" customWidth="1"/>
    <col min="7947" max="7947" width="10.7109375" style="13" customWidth="1"/>
    <col min="7948" max="7948" width="0.7109375" style="13" customWidth="1"/>
    <col min="7949" max="7949" width="10.7109375" style="13" customWidth="1"/>
    <col min="7950" max="8192" width="9.140625" style="13"/>
    <col min="8193" max="8193" width="1.42578125" style="13" customWidth="1"/>
    <col min="8194" max="8194" width="1.5703125" style="13" customWidth="1"/>
    <col min="8195" max="8195" width="1.85546875" style="13" customWidth="1"/>
    <col min="8196" max="8196" width="32.42578125" style="13" customWidth="1"/>
    <col min="8197" max="8197" width="6.7109375" style="13" customWidth="1"/>
    <col min="8198" max="8198" width="0.7109375" style="13" customWidth="1"/>
    <col min="8199" max="8199" width="10.7109375" style="13" customWidth="1"/>
    <col min="8200" max="8200" width="0.7109375" style="13" customWidth="1"/>
    <col min="8201" max="8201" width="10.7109375" style="13" customWidth="1"/>
    <col min="8202" max="8202" width="0.7109375" style="13" customWidth="1"/>
    <col min="8203" max="8203" width="10.7109375" style="13" customWidth="1"/>
    <col min="8204" max="8204" width="0.7109375" style="13" customWidth="1"/>
    <col min="8205" max="8205" width="10.7109375" style="13" customWidth="1"/>
    <col min="8206" max="8448" width="9.140625" style="13"/>
    <col min="8449" max="8449" width="1.42578125" style="13" customWidth="1"/>
    <col min="8450" max="8450" width="1.5703125" style="13" customWidth="1"/>
    <col min="8451" max="8451" width="1.85546875" style="13" customWidth="1"/>
    <col min="8452" max="8452" width="32.42578125" style="13" customWidth="1"/>
    <col min="8453" max="8453" width="6.7109375" style="13" customWidth="1"/>
    <col min="8454" max="8454" width="0.7109375" style="13" customWidth="1"/>
    <col min="8455" max="8455" width="10.7109375" style="13" customWidth="1"/>
    <col min="8456" max="8456" width="0.7109375" style="13" customWidth="1"/>
    <col min="8457" max="8457" width="10.7109375" style="13" customWidth="1"/>
    <col min="8458" max="8458" width="0.7109375" style="13" customWidth="1"/>
    <col min="8459" max="8459" width="10.7109375" style="13" customWidth="1"/>
    <col min="8460" max="8460" width="0.7109375" style="13" customWidth="1"/>
    <col min="8461" max="8461" width="10.7109375" style="13" customWidth="1"/>
    <col min="8462" max="8704" width="9.140625" style="13"/>
    <col min="8705" max="8705" width="1.42578125" style="13" customWidth="1"/>
    <col min="8706" max="8706" width="1.5703125" style="13" customWidth="1"/>
    <col min="8707" max="8707" width="1.85546875" style="13" customWidth="1"/>
    <col min="8708" max="8708" width="32.42578125" style="13" customWidth="1"/>
    <col min="8709" max="8709" width="6.7109375" style="13" customWidth="1"/>
    <col min="8710" max="8710" width="0.7109375" style="13" customWidth="1"/>
    <col min="8711" max="8711" width="10.7109375" style="13" customWidth="1"/>
    <col min="8712" max="8712" width="0.7109375" style="13" customWidth="1"/>
    <col min="8713" max="8713" width="10.7109375" style="13" customWidth="1"/>
    <col min="8714" max="8714" width="0.7109375" style="13" customWidth="1"/>
    <col min="8715" max="8715" width="10.7109375" style="13" customWidth="1"/>
    <col min="8716" max="8716" width="0.7109375" style="13" customWidth="1"/>
    <col min="8717" max="8717" width="10.7109375" style="13" customWidth="1"/>
    <col min="8718" max="8960" width="9.140625" style="13"/>
    <col min="8961" max="8961" width="1.42578125" style="13" customWidth="1"/>
    <col min="8962" max="8962" width="1.5703125" style="13" customWidth="1"/>
    <col min="8963" max="8963" width="1.85546875" style="13" customWidth="1"/>
    <col min="8964" max="8964" width="32.42578125" style="13" customWidth="1"/>
    <col min="8965" max="8965" width="6.7109375" style="13" customWidth="1"/>
    <col min="8966" max="8966" width="0.7109375" style="13" customWidth="1"/>
    <col min="8967" max="8967" width="10.7109375" style="13" customWidth="1"/>
    <col min="8968" max="8968" width="0.7109375" style="13" customWidth="1"/>
    <col min="8969" max="8969" width="10.7109375" style="13" customWidth="1"/>
    <col min="8970" max="8970" width="0.7109375" style="13" customWidth="1"/>
    <col min="8971" max="8971" width="10.7109375" style="13" customWidth="1"/>
    <col min="8972" max="8972" width="0.7109375" style="13" customWidth="1"/>
    <col min="8973" max="8973" width="10.7109375" style="13" customWidth="1"/>
    <col min="8974" max="9216" width="9.140625" style="13"/>
    <col min="9217" max="9217" width="1.42578125" style="13" customWidth="1"/>
    <col min="9218" max="9218" width="1.5703125" style="13" customWidth="1"/>
    <col min="9219" max="9219" width="1.85546875" style="13" customWidth="1"/>
    <col min="9220" max="9220" width="32.42578125" style="13" customWidth="1"/>
    <col min="9221" max="9221" width="6.7109375" style="13" customWidth="1"/>
    <col min="9222" max="9222" width="0.7109375" style="13" customWidth="1"/>
    <col min="9223" max="9223" width="10.7109375" style="13" customWidth="1"/>
    <col min="9224" max="9224" width="0.7109375" style="13" customWidth="1"/>
    <col min="9225" max="9225" width="10.7109375" style="13" customWidth="1"/>
    <col min="9226" max="9226" width="0.7109375" style="13" customWidth="1"/>
    <col min="9227" max="9227" width="10.7109375" style="13" customWidth="1"/>
    <col min="9228" max="9228" width="0.7109375" style="13" customWidth="1"/>
    <col min="9229" max="9229" width="10.7109375" style="13" customWidth="1"/>
    <col min="9230" max="9472" width="9.140625" style="13"/>
    <col min="9473" max="9473" width="1.42578125" style="13" customWidth="1"/>
    <col min="9474" max="9474" width="1.5703125" style="13" customWidth="1"/>
    <col min="9475" max="9475" width="1.85546875" style="13" customWidth="1"/>
    <col min="9476" max="9476" width="32.42578125" style="13" customWidth="1"/>
    <col min="9477" max="9477" width="6.7109375" style="13" customWidth="1"/>
    <col min="9478" max="9478" width="0.7109375" style="13" customWidth="1"/>
    <col min="9479" max="9479" width="10.7109375" style="13" customWidth="1"/>
    <col min="9480" max="9480" width="0.7109375" style="13" customWidth="1"/>
    <col min="9481" max="9481" width="10.7109375" style="13" customWidth="1"/>
    <col min="9482" max="9482" width="0.7109375" style="13" customWidth="1"/>
    <col min="9483" max="9483" width="10.7109375" style="13" customWidth="1"/>
    <col min="9484" max="9484" width="0.7109375" style="13" customWidth="1"/>
    <col min="9485" max="9485" width="10.7109375" style="13" customWidth="1"/>
    <col min="9486" max="9728" width="9.140625" style="13"/>
    <col min="9729" max="9729" width="1.42578125" style="13" customWidth="1"/>
    <col min="9730" max="9730" width="1.5703125" style="13" customWidth="1"/>
    <col min="9731" max="9731" width="1.85546875" style="13" customWidth="1"/>
    <col min="9732" max="9732" width="32.42578125" style="13" customWidth="1"/>
    <col min="9733" max="9733" width="6.7109375" style="13" customWidth="1"/>
    <col min="9734" max="9734" width="0.7109375" style="13" customWidth="1"/>
    <col min="9735" max="9735" width="10.7109375" style="13" customWidth="1"/>
    <col min="9736" max="9736" width="0.7109375" style="13" customWidth="1"/>
    <col min="9737" max="9737" width="10.7109375" style="13" customWidth="1"/>
    <col min="9738" max="9738" width="0.7109375" style="13" customWidth="1"/>
    <col min="9739" max="9739" width="10.7109375" style="13" customWidth="1"/>
    <col min="9740" max="9740" width="0.7109375" style="13" customWidth="1"/>
    <col min="9741" max="9741" width="10.7109375" style="13" customWidth="1"/>
    <col min="9742" max="9984" width="9.140625" style="13"/>
    <col min="9985" max="9985" width="1.42578125" style="13" customWidth="1"/>
    <col min="9986" max="9986" width="1.5703125" style="13" customWidth="1"/>
    <col min="9987" max="9987" width="1.85546875" style="13" customWidth="1"/>
    <col min="9988" max="9988" width="32.42578125" style="13" customWidth="1"/>
    <col min="9989" max="9989" width="6.7109375" style="13" customWidth="1"/>
    <col min="9990" max="9990" width="0.7109375" style="13" customWidth="1"/>
    <col min="9991" max="9991" width="10.7109375" style="13" customWidth="1"/>
    <col min="9992" max="9992" width="0.7109375" style="13" customWidth="1"/>
    <col min="9993" max="9993" width="10.7109375" style="13" customWidth="1"/>
    <col min="9994" max="9994" width="0.7109375" style="13" customWidth="1"/>
    <col min="9995" max="9995" width="10.7109375" style="13" customWidth="1"/>
    <col min="9996" max="9996" width="0.7109375" style="13" customWidth="1"/>
    <col min="9997" max="9997" width="10.7109375" style="13" customWidth="1"/>
    <col min="9998" max="10240" width="9.140625" style="13"/>
    <col min="10241" max="10241" width="1.42578125" style="13" customWidth="1"/>
    <col min="10242" max="10242" width="1.5703125" style="13" customWidth="1"/>
    <col min="10243" max="10243" width="1.85546875" style="13" customWidth="1"/>
    <col min="10244" max="10244" width="32.42578125" style="13" customWidth="1"/>
    <col min="10245" max="10245" width="6.7109375" style="13" customWidth="1"/>
    <col min="10246" max="10246" width="0.7109375" style="13" customWidth="1"/>
    <col min="10247" max="10247" width="10.7109375" style="13" customWidth="1"/>
    <col min="10248" max="10248" width="0.7109375" style="13" customWidth="1"/>
    <col min="10249" max="10249" width="10.7109375" style="13" customWidth="1"/>
    <col min="10250" max="10250" width="0.7109375" style="13" customWidth="1"/>
    <col min="10251" max="10251" width="10.7109375" style="13" customWidth="1"/>
    <col min="10252" max="10252" width="0.7109375" style="13" customWidth="1"/>
    <col min="10253" max="10253" width="10.7109375" style="13" customWidth="1"/>
    <col min="10254" max="10496" width="9.140625" style="13"/>
    <col min="10497" max="10497" width="1.42578125" style="13" customWidth="1"/>
    <col min="10498" max="10498" width="1.5703125" style="13" customWidth="1"/>
    <col min="10499" max="10499" width="1.85546875" style="13" customWidth="1"/>
    <col min="10500" max="10500" width="32.42578125" style="13" customWidth="1"/>
    <col min="10501" max="10501" width="6.7109375" style="13" customWidth="1"/>
    <col min="10502" max="10502" width="0.7109375" style="13" customWidth="1"/>
    <col min="10503" max="10503" width="10.7109375" style="13" customWidth="1"/>
    <col min="10504" max="10504" width="0.7109375" style="13" customWidth="1"/>
    <col min="10505" max="10505" width="10.7109375" style="13" customWidth="1"/>
    <col min="10506" max="10506" width="0.7109375" style="13" customWidth="1"/>
    <col min="10507" max="10507" width="10.7109375" style="13" customWidth="1"/>
    <col min="10508" max="10508" width="0.7109375" style="13" customWidth="1"/>
    <col min="10509" max="10509" width="10.7109375" style="13" customWidth="1"/>
    <col min="10510" max="10752" width="9.140625" style="13"/>
    <col min="10753" max="10753" width="1.42578125" style="13" customWidth="1"/>
    <col min="10754" max="10754" width="1.5703125" style="13" customWidth="1"/>
    <col min="10755" max="10755" width="1.85546875" style="13" customWidth="1"/>
    <col min="10756" max="10756" width="32.42578125" style="13" customWidth="1"/>
    <col min="10757" max="10757" width="6.7109375" style="13" customWidth="1"/>
    <col min="10758" max="10758" width="0.7109375" style="13" customWidth="1"/>
    <col min="10759" max="10759" width="10.7109375" style="13" customWidth="1"/>
    <col min="10760" max="10760" width="0.7109375" style="13" customWidth="1"/>
    <col min="10761" max="10761" width="10.7109375" style="13" customWidth="1"/>
    <col min="10762" max="10762" width="0.7109375" style="13" customWidth="1"/>
    <col min="10763" max="10763" width="10.7109375" style="13" customWidth="1"/>
    <col min="10764" max="10764" width="0.7109375" style="13" customWidth="1"/>
    <col min="10765" max="10765" width="10.7109375" style="13" customWidth="1"/>
    <col min="10766" max="11008" width="9.140625" style="13"/>
    <col min="11009" max="11009" width="1.42578125" style="13" customWidth="1"/>
    <col min="11010" max="11010" width="1.5703125" style="13" customWidth="1"/>
    <col min="11011" max="11011" width="1.85546875" style="13" customWidth="1"/>
    <col min="11012" max="11012" width="32.42578125" style="13" customWidth="1"/>
    <col min="11013" max="11013" width="6.7109375" style="13" customWidth="1"/>
    <col min="11014" max="11014" width="0.7109375" style="13" customWidth="1"/>
    <col min="11015" max="11015" width="10.7109375" style="13" customWidth="1"/>
    <col min="11016" max="11016" width="0.7109375" style="13" customWidth="1"/>
    <col min="11017" max="11017" width="10.7109375" style="13" customWidth="1"/>
    <col min="11018" max="11018" width="0.7109375" style="13" customWidth="1"/>
    <col min="11019" max="11019" width="10.7109375" style="13" customWidth="1"/>
    <col min="11020" max="11020" width="0.7109375" style="13" customWidth="1"/>
    <col min="11021" max="11021" width="10.7109375" style="13" customWidth="1"/>
    <col min="11022" max="11264" width="9.140625" style="13"/>
    <col min="11265" max="11265" width="1.42578125" style="13" customWidth="1"/>
    <col min="11266" max="11266" width="1.5703125" style="13" customWidth="1"/>
    <col min="11267" max="11267" width="1.85546875" style="13" customWidth="1"/>
    <col min="11268" max="11268" width="32.42578125" style="13" customWidth="1"/>
    <col min="11269" max="11269" width="6.7109375" style="13" customWidth="1"/>
    <col min="11270" max="11270" width="0.7109375" style="13" customWidth="1"/>
    <col min="11271" max="11271" width="10.7109375" style="13" customWidth="1"/>
    <col min="11272" max="11272" width="0.7109375" style="13" customWidth="1"/>
    <col min="11273" max="11273" width="10.7109375" style="13" customWidth="1"/>
    <col min="11274" max="11274" width="0.7109375" style="13" customWidth="1"/>
    <col min="11275" max="11275" width="10.7109375" style="13" customWidth="1"/>
    <col min="11276" max="11276" width="0.7109375" style="13" customWidth="1"/>
    <col min="11277" max="11277" width="10.7109375" style="13" customWidth="1"/>
    <col min="11278" max="11520" width="9.140625" style="13"/>
    <col min="11521" max="11521" width="1.42578125" style="13" customWidth="1"/>
    <col min="11522" max="11522" width="1.5703125" style="13" customWidth="1"/>
    <col min="11523" max="11523" width="1.85546875" style="13" customWidth="1"/>
    <col min="11524" max="11524" width="32.42578125" style="13" customWidth="1"/>
    <col min="11525" max="11525" width="6.7109375" style="13" customWidth="1"/>
    <col min="11526" max="11526" width="0.7109375" style="13" customWidth="1"/>
    <col min="11527" max="11527" width="10.7109375" style="13" customWidth="1"/>
    <col min="11528" max="11528" width="0.7109375" style="13" customWidth="1"/>
    <col min="11529" max="11529" width="10.7109375" style="13" customWidth="1"/>
    <col min="11530" max="11530" width="0.7109375" style="13" customWidth="1"/>
    <col min="11531" max="11531" width="10.7109375" style="13" customWidth="1"/>
    <col min="11532" max="11532" width="0.7109375" style="13" customWidth="1"/>
    <col min="11533" max="11533" width="10.7109375" style="13" customWidth="1"/>
    <col min="11534" max="11776" width="9.140625" style="13"/>
    <col min="11777" max="11777" width="1.42578125" style="13" customWidth="1"/>
    <col min="11778" max="11778" width="1.5703125" style="13" customWidth="1"/>
    <col min="11779" max="11779" width="1.85546875" style="13" customWidth="1"/>
    <col min="11780" max="11780" width="32.42578125" style="13" customWidth="1"/>
    <col min="11781" max="11781" width="6.7109375" style="13" customWidth="1"/>
    <col min="11782" max="11782" width="0.7109375" style="13" customWidth="1"/>
    <col min="11783" max="11783" width="10.7109375" style="13" customWidth="1"/>
    <col min="11784" max="11784" width="0.7109375" style="13" customWidth="1"/>
    <col min="11785" max="11785" width="10.7109375" style="13" customWidth="1"/>
    <col min="11786" max="11786" width="0.7109375" style="13" customWidth="1"/>
    <col min="11787" max="11787" width="10.7109375" style="13" customWidth="1"/>
    <col min="11788" max="11788" width="0.7109375" style="13" customWidth="1"/>
    <col min="11789" max="11789" width="10.7109375" style="13" customWidth="1"/>
    <col min="11790" max="12032" width="9.140625" style="13"/>
    <col min="12033" max="12033" width="1.42578125" style="13" customWidth="1"/>
    <col min="12034" max="12034" width="1.5703125" style="13" customWidth="1"/>
    <col min="12035" max="12035" width="1.85546875" style="13" customWidth="1"/>
    <col min="12036" max="12036" width="32.42578125" style="13" customWidth="1"/>
    <col min="12037" max="12037" width="6.7109375" style="13" customWidth="1"/>
    <col min="12038" max="12038" width="0.7109375" style="13" customWidth="1"/>
    <col min="12039" max="12039" width="10.7109375" style="13" customWidth="1"/>
    <col min="12040" max="12040" width="0.7109375" style="13" customWidth="1"/>
    <col min="12041" max="12041" width="10.7109375" style="13" customWidth="1"/>
    <col min="12042" max="12042" width="0.7109375" style="13" customWidth="1"/>
    <col min="12043" max="12043" width="10.7109375" style="13" customWidth="1"/>
    <col min="12044" max="12044" width="0.7109375" style="13" customWidth="1"/>
    <col min="12045" max="12045" width="10.7109375" style="13" customWidth="1"/>
    <col min="12046" max="12288" width="9.140625" style="13"/>
    <col min="12289" max="12289" width="1.42578125" style="13" customWidth="1"/>
    <col min="12290" max="12290" width="1.5703125" style="13" customWidth="1"/>
    <col min="12291" max="12291" width="1.85546875" style="13" customWidth="1"/>
    <col min="12292" max="12292" width="32.42578125" style="13" customWidth="1"/>
    <col min="12293" max="12293" width="6.7109375" style="13" customWidth="1"/>
    <col min="12294" max="12294" width="0.7109375" style="13" customWidth="1"/>
    <col min="12295" max="12295" width="10.7109375" style="13" customWidth="1"/>
    <col min="12296" max="12296" width="0.7109375" style="13" customWidth="1"/>
    <col min="12297" max="12297" width="10.7109375" style="13" customWidth="1"/>
    <col min="12298" max="12298" width="0.7109375" style="13" customWidth="1"/>
    <col min="12299" max="12299" width="10.7109375" style="13" customWidth="1"/>
    <col min="12300" max="12300" width="0.7109375" style="13" customWidth="1"/>
    <col min="12301" max="12301" width="10.7109375" style="13" customWidth="1"/>
    <col min="12302" max="12544" width="9.140625" style="13"/>
    <col min="12545" max="12545" width="1.42578125" style="13" customWidth="1"/>
    <col min="12546" max="12546" width="1.5703125" style="13" customWidth="1"/>
    <col min="12547" max="12547" width="1.85546875" style="13" customWidth="1"/>
    <col min="12548" max="12548" width="32.42578125" style="13" customWidth="1"/>
    <col min="12549" max="12549" width="6.7109375" style="13" customWidth="1"/>
    <col min="12550" max="12550" width="0.7109375" style="13" customWidth="1"/>
    <col min="12551" max="12551" width="10.7109375" style="13" customWidth="1"/>
    <col min="12552" max="12552" width="0.7109375" style="13" customWidth="1"/>
    <col min="12553" max="12553" width="10.7109375" style="13" customWidth="1"/>
    <col min="12554" max="12554" width="0.7109375" style="13" customWidth="1"/>
    <col min="12555" max="12555" width="10.7109375" style="13" customWidth="1"/>
    <col min="12556" max="12556" width="0.7109375" style="13" customWidth="1"/>
    <col min="12557" max="12557" width="10.7109375" style="13" customWidth="1"/>
    <col min="12558" max="12800" width="9.140625" style="13"/>
    <col min="12801" max="12801" width="1.42578125" style="13" customWidth="1"/>
    <col min="12802" max="12802" width="1.5703125" style="13" customWidth="1"/>
    <col min="12803" max="12803" width="1.85546875" style="13" customWidth="1"/>
    <col min="12804" max="12804" width="32.42578125" style="13" customWidth="1"/>
    <col min="12805" max="12805" width="6.7109375" style="13" customWidth="1"/>
    <col min="12806" max="12806" width="0.7109375" style="13" customWidth="1"/>
    <col min="12807" max="12807" width="10.7109375" style="13" customWidth="1"/>
    <col min="12808" max="12808" width="0.7109375" style="13" customWidth="1"/>
    <col min="12809" max="12809" width="10.7109375" style="13" customWidth="1"/>
    <col min="12810" max="12810" width="0.7109375" style="13" customWidth="1"/>
    <col min="12811" max="12811" width="10.7109375" style="13" customWidth="1"/>
    <col min="12812" max="12812" width="0.7109375" style="13" customWidth="1"/>
    <col min="12813" max="12813" width="10.7109375" style="13" customWidth="1"/>
    <col min="12814" max="13056" width="9.140625" style="13"/>
    <col min="13057" max="13057" width="1.42578125" style="13" customWidth="1"/>
    <col min="13058" max="13058" width="1.5703125" style="13" customWidth="1"/>
    <col min="13059" max="13059" width="1.85546875" style="13" customWidth="1"/>
    <col min="13060" max="13060" width="32.42578125" style="13" customWidth="1"/>
    <col min="13061" max="13061" width="6.7109375" style="13" customWidth="1"/>
    <col min="13062" max="13062" width="0.7109375" style="13" customWidth="1"/>
    <col min="13063" max="13063" width="10.7109375" style="13" customWidth="1"/>
    <col min="13064" max="13064" width="0.7109375" style="13" customWidth="1"/>
    <col min="13065" max="13065" width="10.7109375" style="13" customWidth="1"/>
    <col min="13066" max="13066" width="0.7109375" style="13" customWidth="1"/>
    <col min="13067" max="13067" width="10.7109375" style="13" customWidth="1"/>
    <col min="13068" max="13068" width="0.7109375" style="13" customWidth="1"/>
    <col min="13069" max="13069" width="10.7109375" style="13" customWidth="1"/>
    <col min="13070" max="13312" width="9.140625" style="13"/>
    <col min="13313" max="13313" width="1.42578125" style="13" customWidth="1"/>
    <col min="13314" max="13314" width="1.5703125" style="13" customWidth="1"/>
    <col min="13315" max="13315" width="1.85546875" style="13" customWidth="1"/>
    <col min="13316" max="13316" width="32.42578125" style="13" customWidth="1"/>
    <col min="13317" max="13317" width="6.7109375" style="13" customWidth="1"/>
    <col min="13318" max="13318" width="0.7109375" style="13" customWidth="1"/>
    <col min="13319" max="13319" width="10.7109375" style="13" customWidth="1"/>
    <col min="13320" max="13320" width="0.7109375" style="13" customWidth="1"/>
    <col min="13321" max="13321" width="10.7109375" style="13" customWidth="1"/>
    <col min="13322" max="13322" width="0.7109375" style="13" customWidth="1"/>
    <col min="13323" max="13323" width="10.7109375" style="13" customWidth="1"/>
    <col min="13324" max="13324" width="0.7109375" style="13" customWidth="1"/>
    <col min="13325" max="13325" width="10.7109375" style="13" customWidth="1"/>
    <col min="13326" max="13568" width="9.140625" style="13"/>
    <col min="13569" max="13569" width="1.42578125" style="13" customWidth="1"/>
    <col min="13570" max="13570" width="1.5703125" style="13" customWidth="1"/>
    <col min="13571" max="13571" width="1.85546875" style="13" customWidth="1"/>
    <col min="13572" max="13572" width="32.42578125" style="13" customWidth="1"/>
    <col min="13573" max="13573" width="6.7109375" style="13" customWidth="1"/>
    <col min="13574" max="13574" width="0.7109375" style="13" customWidth="1"/>
    <col min="13575" max="13575" width="10.7109375" style="13" customWidth="1"/>
    <col min="13576" max="13576" width="0.7109375" style="13" customWidth="1"/>
    <col min="13577" max="13577" width="10.7109375" style="13" customWidth="1"/>
    <col min="13578" max="13578" width="0.7109375" style="13" customWidth="1"/>
    <col min="13579" max="13579" width="10.7109375" style="13" customWidth="1"/>
    <col min="13580" max="13580" width="0.7109375" style="13" customWidth="1"/>
    <col min="13581" max="13581" width="10.7109375" style="13" customWidth="1"/>
    <col min="13582" max="13824" width="9.140625" style="13"/>
    <col min="13825" max="13825" width="1.42578125" style="13" customWidth="1"/>
    <col min="13826" max="13826" width="1.5703125" style="13" customWidth="1"/>
    <col min="13827" max="13827" width="1.85546875" style="13" customWidth="1"/>
    <col min="13828" max="13828" width="32.42578125" style="13" customWidth="1"/>
    <col min="13829" max="13829" width="6.7109375" style="13" customWidth="1"/>
    <col min="13830" max="13830" width="0.7109375" style="13" customWidth="1"/>
    <col min="13831" max="13831" width="10.7109375" style="13" customWidth="1"/>
    <col min="13832" max="13832" width="0.7109375" style="13" customWidth="1"/>
    <col min="13833" max="13833" width="10.7109375" style="13" customWidth="1"/>
    <col min="13834" max="13834" width="0.7109375" style="13" customWidth="1"/>
    <col min="13835" max="13835" width="10.7109375" style="13" customWidth="1"/>
    <col min="13836" max="13836" width="0.7109375" style="13" customWidth="1"/>
    <col min="13837" max="13837" width="10.7109375" style="13" customWidth="1"/>
    <col min="13838" max="14080" width="9.140625" style="13"/>
    <col min="14081" max="14081" width="1.42578125" style="13" customWidth="1"/>
    <col min="14082" max="14082" width="1.5703125" style="13" customWidth="1"/>
    <col min="14083" max="14083" width="1.85546875" style="13" customWidth="1"/>
    <col min="14084" max="14084" width="32.42578125" style="13" customWidth="1"/>
    <col min="14085" max="14085" width="6.7109375" style="13" customWidth="1"/>
    <col min="14086" max="14086" width="0.7109375" style="13" customWidth="1"/>
    <col min="14087" max="14087" width="10.7109375" style="13" customWidth="1"/>
    <col min="14088" max="14088" width="0.7109375" style="13" customWidth="1"/>
    <col min="14089" max="14089" width="10.7109375" style="13" customWidth="1"/>
    <col min="14090" max="14090" width="0.7109375" style="13" customWidth="1"/>
    <col min="14091" max="14091" width="10.7109375" style="13" customWidth="1"/>
    <col min="14092" max="14092" width="0.7109375" style="13" customWidth="1"/>
    <col min="14093" max="14093" width="10.7109375" style="13" customWidth="1"/>
    <col min="14094" max="14336" width="9.140625" style="13"/>
    <col min="14337" max="14337" width="1.42578125" style="13" customWidth="1"/>
    <col min="14338" max="14338" width="1.5703125" style="13" customWidth="1"/>
    <col min="14339" max="14339" width="1.85546875" style="13" customWidth="1"/>
    <col min="14340" max="14340" width="32.42578125" style="13" customWidth="1"/>
    <col min="14341" max="14341" width="6.7109375" style="13" customWidth="1"/>
    <col min="14342" max="14342" width="0.7109375" style="13" customWidth="1"/>
    <col min="14343" max="14343" width="10.7109375" style="13" customWidth="1"/>
    <col min="14344" max="14344" width="0.7109375" style="13" customWidth="1"/>
    <col min="14345" max="14345" width="10.7109375" style="13" customWidth="1"/>
    <col min="14346" max="14346" width="0.7109375" style="13" customWidth="1"/>
    <col min="14347" max="14347" width="10.7109375" style="13" customWidth="1"/>
    <col min="14348" max="14348" width="0.7109375" style="13" customWidth="1"/>
    <col min="14349" max="14349" width="10.7109375" style="13" customWidth="1"/>
    <col min="14350" max="14592" width="9.140625" style="13"/>
    <col min="14593" max="14593" width="1.42578125" style="13" customWidth="1"/>
    <col min="14594" max="14594" width="1.5703125" style="13" customWidth="1"/>
    <col min="14595" max="14595" width="1.85546875" style="13" customWidth="1"/>
    <col min="14596" max="14596" width="32.42578125" style="13" customWidth="1"/>
    <col min="14597" max="14597" width="6.7109375" style="13" customWidth="1"/>
    <col min="14598" max="14598" width="0.7109375" style="13" customWidth="1"/>
    <col min="14599" max="14599" width="10.7109375" style="13" customWidth="1"/>
    <col min="14600" max="14600" width="0.7109375" style="13" customWidth="1"/>
    <col min="14601" max="14601" width="10.7109375" style="13" customWidth="1"/>
    <col min="14602" max="14602" width="0.7109375" style="13" customWidth="1"/>
    <col min="14603" max="14603" width="10.7109375" style="13" customWidth="1"/>
    <col min="14604" max="14604" width="0.7109375" style="13" customWidth="1"/>
    <col min="14605" max="14605" width="10.7109375" style="13" customWidth="1"/>
    <col min="14606" max="14848" width="9.140625" style="13"/>
    <col min="14849" max="14849" width="1.42578125" style="13" customWidth="1"/>
    <col min="14850" max="14850" width="1.5703125" style="13" customWidth="1"/>
    <col min="14851" max="14851" width="1.85546875" style="13" customWidth="1"/>
    <col min="14852" max="14852" width="32.42578125" style="13" customWidth="1"/>
    <col min="14853" max="14853" width="6.7109375" style="13" customWidth="1"/>
    <col min="14854" max="14854" width="0.7109375" style="13" customWidth="1"/>
    <col min="14855" max="14855" width="10.7109375" style="13" customWidth="1"/>
    <col min="14856" max="14856" width="0.7109375" style="13" customWidth="1"/>
    <col min="14857" max="14857" width="10.7109375" style="13" customWidth="1"/>
    <col min="14858" max="14858" width="0.7109375" style="13" customWidth="1"/>
    <col min="14859" max="14859" width="10.7109375" style="13" customWidth="1"/>
    <col min="14860" max="14860" width="0.7109375" style="13" customWidth="1"/>
    <col min="14861" max="14861" width="10.7109375" style="13" customWidth="1"/>
    <col min="14862" max="15104" width="9.140625" style="13"/>
    <col min="15105" max="15105" width="1.42578125" style="13" customWidth="1"/>
    <col min="15106" max="15106" width="1.5703125" style="13" customWidth="1"/>
    <col min="15107" max="15107" width="1.85546875" style="13" customWidth="1"/>
    <col min="15108" max="15108" width="32.42578125" style="13" customWidth="1"/>
    <col min="15109" max="15109" width="6.7109375" style="13" customWidth="1"/>
    <col min="15110" max="15110" width="0.7109375" style="13" customWidth="1"/>
    <col min="15111" max="15111" width="10.7109375" style="13" customWidth="1"/>
    <col min="15112" max="15112" width="0.7109375" style="13" customWidth="1"/>
    <col min="15113" max="15113" width="10.7109375" style="13" customWidth="1"/>
    <col min="15114" max="15114" width="0.7109375" style="13" customWidth="1"/>
    <col min="15115" max="15115" width="10.7109375" style="13" customWidth="1"/>
    <col min="15116" max="15116" width="0.7109375" style="13" customWidth="1"/>
    <col min="15117" max="15117" width="10.7109375" style="13" customWidth="1"/>
    <col min="15118" max="15360" width="9.140625" style="13"/>
    <col min="15361" max="15361" width="1.42578125" style="13" customWidth="1"/>
    <col min="15362" max="15362" width="1.5703125" style="13" customWidth="1"/>
    <col min="15363" max="15363" width="1.85546875" style="13" customWidth="1"/>
    <col min="15364" max="15364" width="32.42578125" style="13" customWidth="1"/>
    <col min="15365" max="15365" width="6.7109375" style="13" customWidth="1"/>
    <col min="15366" max="15366" width="0.7109375" style="13" customWidth="1"/>
    <col min="15367" max="15367" width="10.7109375" style="13" customWidth="1"/>
    <col min="15368" max="15368" width="0.7109375" style="13" customWidth="1"/>
    <col min="15369" max="15369" width="10.7109375" style="13" customWidth="1"/>
    <col min="15370" max="15370" width="0.7109375" style="13" customWidth="1"/>
    <col min="15371" max="15371" width="10.7109375" style="13" customWidth="1"/>
    <col min="15372" max="15372" width="0.7109375" style="13" customWidth="1"/>
    <col min="15373" max="15373" width="10.7109375" style="13" customWidth="1"/>
    <col min="15374" max="15616" width="9.140625" style="13"/>
    <col min="15617" max="15617" width="1.42578125" style="13" customWidth="1"/>
    <col min="15618" max="15618" width="1.5703125" style="13" customWidth="1"/>
    <col min="15619" max="15619" width="1.85546875" style="13" customWidth="1"/>
    <col min="15620" max="15620" width="32.42578125" style="13" customWidth="1"/>
    <col min="15621" max="15621" width="6.7109375" style="13" customWidth="1"/>
    <col min="15622" max="15622" width="0.7109375" style="13" customWidth="1"/>
    <col min="15623" max="15623" width="10.7109375" style="13" customWidth="1"/>
    <col min="15624" max="15624" width="0.7109375" style="13" customWidth="1"/>
    <col min="15625" max="15625" width="10.7109375" style="13" customWidth="1"/>
    <col min="15626" max="15626" width="0.7109375" style="13" customWidth="1"/>
    <col min="15627" max="15627" width="10.7109375" style="13" customWidth="1"/>
    <col min="15628" max="15628" width="0.7109375" style="13" customWidth="1"/>
    <col min="15629" max="15629" width="10.7109375" style="13" customWidth="1"/>
    <col min="15630" max="15872" width="9.140625" style="13"/>
    <col min="15873" max="15873" width="1.42578125" style="13" customWidth="1"/>
    <col min="15874" max="15874" width="1.5703125" style="13" customWidth="1"/>
    <col min="15875" max="15875" width="1.85546875" style="13" customWidth="1"/>
    <col min="15876" max="15876" width="32.42578125" style="13" customWidth="1"/>
    <col min="15877" max="15877" width="6.7109375" style="13" customWidth="1"/>
    <col min="15878" max="15878" width="0.7109375" style="13" customWidth="1"/>
    <col min="15879" max="15879" width="10.7109375" style="13" customWidth="1"/>
    <col min="15880" max="15880" width="0.7109375" style="13" customWidth="1"/>
    <col min="15881" max="15881" width="10.7109375" style="13" customWidth="1"/>
    <col min="15882" max="15882" width="0.7109375" style="13" customWidth="1"/>
    <col min="15883" max="15883" width="10.7109375" style="13" customWidth="1"/>
    <col min="15884" max="15884" width="0.7109375" style="13" customWidth="1"/>
    <col min="15885" max="15885" width="10.7109375" style="13" customWidth="1"/>
    <col min="15886" max="16128" width="9.140625" style="13"/>
    <col min="16129" max="16129" width="1.42578125" style="13" customWidth="1"/>
    <col min="16130" max="16130" width="1.5703125" style="13" customWidth="1"/>
    <col min="16131" max="16131" width="1.85546875" style="13" customWidth="1"/>
    <col min="16132" max="16132" width="32.42578125" style="13" customWidth="1"/>
    <col min="16133" max="16133" width="6.7109375" style="13" customWidth="1"/>
    <col min="16134" max="16134" width="0.7109375" style="13" customWidth="1"/>
    <col min="16135" max="16135" width="10.7109375" style="13" customWidth="1"/>
    <col min="16136" max="16136" width="0.7109375" style="13" customWidth="1"/>
    <col min="16137" max="16137" width="10.7109375" style="13" customWidth="1"/>
    <col min="16138" max="16138" width="0.7109375" style="13" customWidth="1"/>
    <col min="16139" max="16139" width="10.7109375" style="13" customWidth="1"/>
    <col min="16140" max="16140" width="0.7109375" style="13" customWidth="1"/>
    <col min="16141" max="16141" width="10.7109375" style="13" customWidth="1"/>
    <col min="16142" max="16384" width="9.140625" style="13"/>
  </cols>
  <sheetData>
    <row r="1" spans="1:13" ht="18" customHeight="1">
      <c r="A1" s="38" t="s">
        <v>57</v>
      </c>
      <c r="B1" s="39"/>
      <c r="C1" s="39"/>
      <c r="D1" s="39"/>
      <c r="E1" s="40"/>
      <c r="F1" s="41"/>
      <c r="G1" s="42"/>
      <c r="H1" s="42"/>
      <c r="I1" s="42"/>
      <c r="J1" s="42"/>
      <c r="K1" s="42"/>
      <c r="L1" s="42"/>
      <c r="M1" s="42"/>
    </row>
    <row r="2" spans="1:13" ht="18" customHeight="1">
      <c r="A2" s="43" t="s">
        <v>26</v>
      </c>
      <c r="B2" s="39"/>
      <c r="C2" s="39"/>
      <c r="D2" s="39"/>
      <c r="E2" s="40"/>
      <c r="F2" s="41"/>
      <c r="G2" s="42"/>
      <c r="H2" s="42"/>
      <c r="I2" s="42"/>
      <c r="J2" s="42"/>
      <c r="K2" s="42"/>
      <c r="L2" s="42"/>
      <c r="M2" s="42"/>
    </row>
    <row r="3" spans="1:13" ht="18" customHeight="1">
      <c r="A3" s="44" t="s">
        <v>150</v>
      </c>
      <c r="B3" s="45"/>
      <c r="C3" s="45"/>
      <c r="D3" s="45"/>
      <c r="E3" s="46"/>
      <c r="F3" s="47"/>
      <c r="G3" s="48"/>
      <c r="H3" s="48"/>
      <c r="I3" s="48"/>
      <c r="J3" s="48"/>
      <c r="K3" s="48"/>
      <c r="L3" s="48"/>
      <c r="M3" s="48"/>
    </row>
    <row r="4" spans="1:13" ht="18" customHeight="1">
      <c r="A4" s="39"/>
      <c r="B4" s="39"/>
      <c r="C4" s="39"/>
      <c r="D4" s="39"/>
      <c r="E4" s="40"/>
      <c r="F4" s="41"/>
      <c r="G4" s="42"/>
      <c r="H4" s="42"/>
      <c r="I4" s="42"/>
      <c r="J4" s="42"/>
      <c r="K4" s="42"/>
      <c r="L4" s="42"/>
      <c r="M4" s="42"/>
    </row>
    <row r="5" spans="1:13" ht="18" customHeight="1">
      <c r="A5" s="39"/>
      <c r="B5" s="39"/>
      <c r="C5" s="39"/>
      <c r="D5" s="39"/>
      <c r="E5" s="40"/>
      <c r="F5" s="49"/>
      <c r="G5" s="50" t="s">
        <v>58</v>
      </c>
      <c r="H5" s="50"/>
      <c r="I5" s="50"/>
      <c r="J5" s="51"/>
      <c r="K5" s="50" t="s">
        <v>163</v>
      </c>
      <c r="L5" s="48"/>
      <c r="M5" s="50"/>
    </row>
    <row r="6" spans="1:13" ht="18" customHeight="1">
      <c r="A6" s="39"/>
      <c r="B6" s="39"/>
      <c r="C6" s="39"/>
      <c r="D6" s="39"/>
      <c r="E6" s="40"/>
      <c r="F6" s="49"/>
      <c r="G6" s="52" t="s">
        <v>130</v>
      </c>
      <c r="H6" s="53"/>
      <c r="I6" s="52" t="s">
        <v>77</v>
      </c>
      <c r="J6" s="54"/>
      <c r="K6" s="52" t="s">
        <v>130</v>
      </c>
      <c r="L6" s="53"/>
      <c r="M6" s="52" t="s">
        <v>77</v>
      </c>
    </row>
    <row r="7" spans="1:13" ht="18" customHeight="1">
      <c r="A7" s="39"/>
      <c r="B7" s="39"/>
      <c r="C7" s="39"/>
      <c r="D7" s="39"/>
      <c r="E7" s="55" t="s">
        <v>33</v>
      </c>
      <c r="F7" s="56"/>
      <c r="G7" s="57" t="s">
        <v>25</v>
      </c>
      <c r="H7" s="58"/>
      <c r="I7" s="57" t="s">
        <v>25</v>
      </c>
      <c r="J7" s="58"/>
      <c r="K7" s="57" t="s">
        <v>25</v>
      </c>
      <c r="L7" s="58"/>
      <c r="M7" s="57" t="s">
        <v>25</v>
      </c>
    </row>
    <row r="8" spans="1:13" ht="6" customHeight="1">
      <c r="A8" s="60"/>
      <c r="B8" s="60"/>
      <c r="C8" s="60"/>
      <c r="D8" s="60"/>
      <c r="E8" s="61"/>
      <c r="F8" s="61"/>
      <c r="G8" s="53"/>
      <c r="H8" s="53"/>
      <c r="I8" s="53"/>
      <c r="J8" s="53"/>
      <c r="K8" s="53"/>
      <c r="L8" s="53"/>
      <c r="M8" s="53"/>
    </row>
    <row r="9" spans="1:13" ht="18" customHeight="1">
      <c r="A9" s="60" t="s">
        <v>43</v>
      </c>
      <c r="B9" s="60"/>
      <c r="C9" s="60"/>
      <c r="D9" s="60"/>
      <c r="E9" s="61"/>
      <c r="F9" s="61"/>
      <c r="G9" s="126">
        <v>82607506</v>
      </c>
      <c r="H9" s="63"/>
      <c r="I9" s="126">
        <v>109426941</v>
      </c>
      <c r="J9" s="63"/>
      <c r="K9" s="126">
        <v>29421851</v>
      </c>
      <c r="L9" s="63"/>
      <c r="M9" s="126">
        <v>29989528</v>
      </c>
    </row>
    <row r="10" spans="1:13" ht="18" customHeight="1">
      <c r="A10" s="60" t="s">
        <v>13</v>
      </c>
      <c r="B10" s="60"/>
      <c r="C10" s="60"/>
      <c r="D10" s="60"/>
      <c r="E10" s="61"/>
      <c r="F10" s="61"/>
      <c r="G10" s="126">
        <v>93012901</v>
      </c>
      <c r="H10" s="63"/>
      <c r="I10" s="126">
        <v>53491814</v>
      </c>
      <c r="J10" s="63"/>
      <c r="K10" s="126">
        <v>120227300</v>
      </c>
      <c r="L10" s="63"/>
      <c r="M10" s="126">
        <v>96414892</v>
      </c>
    </row>
    <row r="11" spans="1:13" ht="18" customHeight="1">
      <c r="A11" s="60" t="s">
        <v>42</v>
      </c>
      <c r="B11" s="60"/>
      <c r="C11" s="60"/>
      <c r="D11" s="60"/>
      <c r="E11" s="61"/>
      <c r="F11" s="61"/>
      <c r="G11" s="126">
        <v>845392</v>
      </c>
      <c r="H11" s="63"/>
      <c r="I11" s="126">
        <v>365654</v>
      </c>
      <c r="J11" s="63"/>
      <c r="K11" s="126">
        <v>845392</v>
      </c>
      <c r="L11" s="63"/>
      <c r="M11" s="126">
        <v>365655</v>
      </c>
    </row>
    <row r="12" spans="1:13" ht="18" customHeight="1">
      <c r="A12" s="60" t="s">
        <v>154</v>
      </c>
      <c r="B12" s="60"/>
      <c r="C12" s="60"/>
      <c r="D12" s="60"/>
      <c r="E12" s="61"/>
      <c r="F12" s="61"/>
      <c r="G12" s="125" t="s">
        <v>191</v>
      </c>
      <c r="H12" s="63"/>
      <c r="I12" s="125">
        <v>11943</v>
      </c>
      <c r="J12" s="63"/>
      <c r="K12" s="125" t="s">
        <v>191</v>
      </c>
      <c r="L12" s="63"/>
      <c r="M12" s="125">
        <v>11943</v>
      </c>
    </row>
    <row r="13" spans="1:13" ht="6" customHeight="1">
      <c r="A13" s="65"/>
      <c r="B13" s="60"/>
      <c r="C13" s="60"/>
      <c r="D13" s="60"/>
      <c r="E13" s="61"/>
      <c r="F13" s="61"/>
      <c r="G13" s="63"/>
      <c r="H13" s="63"/>
      <c r="I13" s="63"/>
      <c r="J13" s="63"/>
      <c r="K13" s="63"/>
      <c r="L13" s="63"/>
      <c r="M13" s="63"/>
    </row>
    <row r="14" spans="1:13" ht="18" customHeight="1">
      <c r="A14" s="59" t="s">
        <v>61</v>
      </c>
      <c r="B14" s="60"/>
      <c r="C14" s="60"/>
      <c r="D14" s="60"/>
      <c r="E14" s="61">
        <v>4</v>
      </c>
      <c r="F14" s="61"/>
      <c r="G14" s="64">
        <f>SUM(G9:G13)</f>
        <v>176465799</v>
      </c>
      <c r="H14" s="63"/>
      <c r="I14" s="64">
        <f>SUM(I9:I13)</f>
        <v>163296352</v>
      </c>
      <c r="J14" s="63"/>
      <c r="K14" s="64">
        <f>SUM(K9:K13)</f>
        <v>150494543</v>
      </c>
      <c r="L14" s="63"/>
      <c r="M14" s="64">
        <f>SUM(M9:M13)</f>
        <v>126782018</v>
      </c>
    </row>
    <row r="15" spans="1:13" ht="6" customHeight="1">
      <c r="A15" s="60"/>
      <c r="B15" s="60"/>
      <c r="C15" s="60"/>
      <c r="D15" s="60"/>
      <c r="E15" s="61"/>
      <c r="F15" s="61"/>
      <c r="G15" s="63"/>
      <c r="H15" s="63"/>
      <c r="I15" s="63"/>
      <c r="J15" s="63"/>
      <c r="K15" s="63"/>
      <c r="L15" s="66"/>
      <c r="M15" s="63"/>
    </row>
    <row r="16" spans="1:13" ht="18" customHeight="1">
      <c r="A16" s="60" t="s">
        <v>44</v>
      </c>
      <c r="B16" s="60"/>
      <c r="C16" s="60"/>
      <c r="D16" s="60"/>
      <c r="E16" s="61"/>
      <c r="F16" s="61"/>
      <c r="G16" s="126">
        <v>-67862391</v>
      </c>
      <c r="H16" s="63"/>
      <c r="I16" s="126">
        <v>-82719385</v>
      </c>
      <c r="J16" s="63"/>
      <c r="K16" s="126">
        <v>-28378725</v>
      </c>
      <c r="L16" s="63"/>
      <c r="M16" s="126">
        <v>-21406939</v>
      </c>
    </row>
    <row r="17" spans="1:13" ht="18" customHeight="1">
      <c r="A17" s="60" t="s">
        <v>16</v>
      </c>
      <c r="B17" s="60"/>
      <c r="C17" s="60"/>
      <c r="D17" s="60"/>
      <c r="E17" s="61"/>
      <c r="F17" s="61"/>
      <c r="G17" s="126">
        <v>-57931823</v>
      </c>
      <c r="H17" s="63"/>
      <c r="I17" s="126">
        <v>-39467247</v>
      </c>
      <c r="J17" s="63"/>
      <c r="K17" s="126">
        <v>-81696595</v>
      </c>
      <c r="L17" s="66"/>
      <c r="M17" s="126">
        <v>-69865375</v>
      </c>
    </row>
    <row r="18" spans="1:13" ht="18" customHeight="1">
      <c r="A18" s="60" t="s">
        <v>45</v>
      </c>
      <c r="B18" s="60"/>
      <c r="C18" s="60"/>
      <c r="D18" s="60"/>
      <c r="E18" s="61"/>
      <c r="F18" s="61"/>
      <c r="G18" s="126">
        <v>-665192</v>
      </c>
      <c r="H18" s="63"/>
      <c r="I18" s="126">
        <v>-288432</v>
      </c>
      <c r="J18" s="63"/>
      <c r="K18" s="126">
        <v>-667992</v>
      </c>
      <c r="L18" s="66"/>
      <c r="M18" s="126">
        <v>-291932</v>
      </c>
    </row>
    <row r="19" spans="1:13" ht="18" customHeight="1">
      <c r="A19" s="60" t="s">
        <v>94</v>
      </c>
      <c r="B19" s="60"/>
      <c r="C19" s="60"/>
      <c r="D19" s="60"/>
      <c r="E19" s="61"/>
      <c r="F19" s="61"/>
      <c r="G19" s="125" t="s">
        <v>191</v>
      </c>
      <c r="H19" s="63"/>
      <c r="I19" s="125">
        <v>-8523</v>
      </c>
      <c r="J19" s="63"/>
      <c r="K19" s="125" t="s">
        <v>191</v>
      </c>
      <c r="L19" s="66"/>
      <c r="M19" s="125">
        <v>-8523</v>
      </c>
    </row>
    <row r="20" spans="1:13" ht="6" customHeight="1">
      <c r="A20" s="65"/>
      <c r="B20" s="60"/>
      <c r="C20" s="60"/>
      <c r="D20" s="60"/>
      <c r="E20" s="61"/>
      <c r="F20" s="61"/>
      <c r="G20" s="63"/>
      <c r="H20" s="63"/>
      <c r="I20" s="63"/>
      <c r="J20" s="63"/>
      <c r="K20" s="63"/>
      <c r="L20" s="63"/>
      <c r="M20" s="63"/>
    </row>
    <row r="21" spans="1:13" ht="18" customHeight="1">
      <c r="A21" s="59" t="s">
        <v>34</v>
      </c>
      <c r="B21" s="60"/>
      <c r="C21" s="60"/>
      <c r="D21" s="60"/>
      <c r="E21" s="61"/>
      <c r="F21" s="61"/>
      <c r="G21" s="64">
        <f>SUM(G16:G20)</f>
        <v>-126459406</v>
      </c>
      <c r="H21" s="63"/>
      <c r="I21" s="64">
        <f>SUM(I16:I20)</f>
        <v>-122483587</v>
      </c>
      <c r="J21" s="63"/>
      <c r="K21" s="64">
        <f>SUM(K16:K20)</f>
        <v>-110743312</v>
      </c>
      <c r="L21" s="66"/>
      <c r="M21" s="64">
        <f>SUM(M16:M20)</f>
        <v>-91572769</v>
      </c>
    </row>
    <row r="22" spans="1:13" ht="15" customHeight="1">
      <c r="A22" s="60"/>
      <c r="B22" s="60"/>
      <c r="C22" s="60"/>
      <c r="D22" s="60"/>
      <c r="E22" s="61"/>
      <c r="F22" s="61"/>
      <c r="G22" s="63"/>
      <c r="H22" s="63"/>
      <c r="I22" s="63"/>
      <c r="J22" s="63"/>
      <c r="K22" s="63"/>
      <c r="L22" s="63"/>
      <c r="M22" s="63"/>
    </row>
    <row r="23" spans="1:13" ht="18" customHeight="1">
      <c r="A23" s="59" t="s">
        <v>73</v>
      </c>
      <c r="B23" s="60"/>
      <c r="C23" s="60"/>
      <c r="D23" s="60"/>
      <c r="E23" s="61"/>
      <c r="F23" s="61"/>
      <c r="G23" s="62">
        <v>50006393</v>
      </c>
      <c r="H23" s="63"/>
      <c r="I23" s="62">
        <f>I14+I21</f>
        <v>40812765</v>
      </c>
      <c r="J23" s="62"/>
      <c r="K23" s="62">
        <f>K14+K21</f>
        <v>39751231</v>
      </c>
      <c r="L23" s="62"/>
      <c r="M23" s="62">
        <f>M14+M21</f>
        <v>35209249</v>
      </c>
    </row>
    <row r="24" spans="1:13" ht="18" customHeight="1">
      <c r="A24" s="60" t="s">
        <v>15</v>
      </c>
      <c r="B24" s="65"/>
      <c r="C24" s="60"/>
      <c r="D24" s="60"/>
      <c r="E24" s="61"/>
      <c r="F24" s="61"/>
      <c r="G24" s="126">
        <v>517027</v>
      </c>
      <c r="H24" s="63"/>
      <c r="I24" s="126">
        <v>1600839</v>
      </c>
      <c r="J24" s="63"/>
      <c r="K24" s="126">
        <v>448442</v>
      </c>
      <c r="L24" s="66"/>
      <c r="M24" s="126">
        <v>1384577</v>
      </c>
    </row>
    <row r="25" spans="1:13" ht="18" customHeight="1">
      <c r="A25" s="60" t="s">
        <v>17</v>
      </c>
      <c r="B25" s="60"/>
      <c r="C25" s="60"/>
      <c r="D25" s="60"/>
      <c r="E25" s="61"/>
      <c r="F25" s="61"/>
      <c r="G25" s="126">
        <v>-506496</v>
      </c>
      <c r="H25" s="63"/>
      <c r="I25" s="126">
        <v>-1499019</v>
      </c>
      <c r="J25" s="63"/>
      <c r="K25" s="126">
        <v>-336271</v>
      </c>
      <c r="L25" s="63"/>
      <c r="M25" s="126">
        <v>-1187178</v>
      </c>
    </row>
    <row r="26" spans="1:13" ht="18" customHeight="1">
      <c r="A26" s="60" t="s">
        <v>18</v>
      </c>
      <c r="B26" s="59"/>
      <c r="C26" s="60"/>
      <c r="D26" s="60"/>
      <c r="E26" s="61"/>
      <c r="F26" s="61"/>
      <c r="G26" s="126">
        <v>-22405285</v>
      </c>
      <c r="H26" s="63"/>
      <c r="I26" s="126">
        <v>-24739828</v>
      </c>
      <c r="J26" s="63"/>
      <c r="K26" s="126">
        <v>-17233953</v>
      </c>
      <c r="L26" s="66"/>
      <c r="M26" s="126">
        <v>-19430747</v>
      </c>
    </row>
    <row r="27" spans="1:13" ht="18" customHeight="1">
      <c r="A27" s="60" t="s">
        <v>40</v>
      </c>
      <c r="B27" s="67"/>
      <c r="C27" s="67"/>
      <c r="D27" s="67"/>
      <c r="E27" s="68"/>
      <c r="F27" s="67"/>
      <c r="G27" s="126">
        <v>-21062</v>
      </c>
      <c r="H27" s="63"/>
      <c r="I27" s="126">
        <v>-50</v>
      </c>
      <c r="J27" s="63"/>
      <c r="K27" s="126">
        <v>-21062</v>
      </c>
      <c r="L27" s="66"/>
      <c r="M27" s="126">
        <v>-50</v>
      </c>
    </row>
    <row r="28" spans="1:13" ht="18" customHeight="1">
      <c r="A28" s="23" t="s">
        <v>181</v>
      </c>
      <c r="B28" s="67"/>
      <c r="C28" s="67"/>
      <c r="D28" s="67"/>
      <c r="E28" s="68"/>
      <c r="F28" s="67"/>
      <c r="G28" s="125">
        <v>166035</v>
      </c>
      <c r="H28" s="63"/>
      <c r="I28" s="125" t="s">
        <v>191</v>
      </c>
      <c r="J28" s="63"/>
      <c r="K28" s="125" t="s">
        <v>191</v>
      </c>
      <c r="L28" s="66"/>
      <c r="M28" s="125" t="s">
        <v>191</v>
      </c>
    </row>
    <row r="29" spans="1:13" ht="6" customHeight="1">
      <c r="A29" s="59"/>
      <c r="B29" s="59"/>
      <c r="C29" s="60"/>
      <c r="D29" s="60"/>
      <c r="E29" s="61"/>
      <c r="F29" s="61"/>
      <c r="G29" s="63"/>
      <c r="H29" s="63"/>
      <c r="I29" s="63"/>
      <c r="J29" s="63"/>
      <c r="K29" s="63"/>
      <c r="L29" s="63"/>
      <c r="M29" s="63"/>
    </row>
    <row r="30" spans="1:13" ht="18" customHeight="1">
      <c r="A30" s="59" t="s">
        <v>76</v>
      </c>
      <c r="B30" s="67"/>
      <c r="C30" s="67"/>
      <c r="D30" s="67"/>
      <c r="E30" s="67"/>
      <c r="F30" s="67"/>
      <c r="G30" s="62">
        <f>SUM(G23:G28)</f>
        <v>27756612</v>
      </c>
      <c r="H30" s="66"/>
      <c r="I30" s="62">
        <f>SUM(I23:I29)</f>
        <v>16174707</v>
      </c>
      <c r="J30" s="66"/>
      <c r="K30" s="62">
        <f>SUM(K23:K29)</f>
        <v>22608387</v>
      </c>
      <c r="L30" s="66"/>
      <c r="M30" s="62">
        <f>SUM(M23:M29)</f>
        <v>15975851</v>
      </c>
    </row>
    <row r="31" spans="1:13" ht="18" customHeight="1">
      <c r="A31" s="60" t="s">
        <v>27</v>
      </c>
      <c r="B31" s="69"/>
      <c r="C31" s="69"/>
      <c r="D31" s="69"/>
      <c r="E31" s="68"/>
      <c r="F31" s="67"/>
      <c r="G31" s="125">
        <v>-5531336</v>
      </c>
      <c r="H31" s="63"/>
      <c r="I31" s="125">
        <v>-2379921</v>
      </c>
      <c r="J31" s="63"/>
      <c r="K31" s="125">
        <v>-4445523</v>
      </c>
      <c r="L31" s="63"/>
      <c r="M31" s="125">
        <v>-2547440</v>
      </c>
    </row>
    <row r="32" spans="1:13" ht="6" customHeight="1">
      <c r="A32" s="60"/>
      <c r="B32" s="69"/>
      <c r="C32" s="69"/>
      <c r="D32" s="69"/>
      <c r="E32" s="67"/>
      <c r="F32" s="67"/>
      <c r="G32" s="63"/>
      <c r="H32" s="63"/>
      <c r="I32" s="63"/>
      <c r="J32" s="63"/>
      <c r="K32" s="63"/>
      <c r="L32" s="63"/>
      <c r="M32" s="63"/>
    </row>
    <row r="33" spans="1:16" ht="18" customHeight="1">
      <c r="A33" s="59" t="s">
        <v>74</v>
      </c>
      <c r="B33" s="69"/>
      <c r="C33" s="69"/>
      <c r="D33" s="69"/>
      <c r="E33" s="67"/>
      <c r="F33" s="67"/>
      <c r="G33" s="62">
        <f>SUM(G30:G31)</f>
        <v>22225276</v>
      </c>
      <c r="H33" s="63"/>
      <c r="I33" s="62">
        <f>SUM(I30:I31)</f>
        <v>13794786</v>
      </c>
      <c r="J33" s="63"/>
      <c r="K33" s="62">
        <f>SUM(K30:K31)</f>
        <v>18162864</v>
      </c>
      <c r="L33" s="63"/>
      <c r="M33" s="62">
        <f>SUM(M30:M31)</f>
        <v>13428411</v>
      </c>
    </row>
    <row r="34" spans="1:16" ht="15" customHeight="1">
      <c r="A34" s="70"/>
      <c r="B34" s="59"/>
      <c r="C34" s="60"/>
      <c r="D34" s="60"/>
      <c r="E34" s="61"/>
      <c r="F34" s="61"/>
      <c r="G34" s="63"/>
      <c r="H34" s="63"/>
      <c r="I34" s="63"/>
      <c r="J34" s="63"/>
      <c r="K34" s="63"/>
      <c r="L34" s="63"/>
      <c r="M34" s="63"/>
    </row>
    <row r="35" spans="1:16" ht="15" customHeight="1">
      <c r="A35" s="22" t="s">
        <v>46</v>
      </c>
      <c r="B35" s="23"/>
      <c r="C35" s="23"/>
      <c r="D35" s="23"/>
      <c r="E35" s="24"/>
      <c r="F35" s="24"/>
      <c r="G35" s="25"/>
      <c r="H35" s="25"/>
      <c r="I35" s="25"/>
      <c r="J35" s="25"/>
      <c r="K35" s="25"/>
      <c r="L35" s="25"/>
      <c r="M35" s="25"/>
    </row>
    <row r="36" spans="1:16" ht="15" customHeight="1">
      <c r="A36" s="23" t="s">
        <v>120</v>
      </c>
      <c r="B36" s="23"/>
      <c r="C36" s="23"/>
      <c r="D36" s="7"/>
      <c r="E36" s="24"/>
      <c r="F36" s="24"/>
      <c r="G36" s="25"/>
      <c r="H36" s="25"/>
      <c r="I36" s="25"/>
      <c r="J36" s="25"/>
      <c r="K36" s="25"/>
      <c r="L36" s="25"/>
      <c r="M36" s="25"/>
    </row>
    <row r="37" spans="1:16" ht="18" customHeight="1">
      <c r="A37" s="7"/>
      <c r="B37" s="23" t="s">
        <v>109</v>
      </c>
      <c r="C37" s="23"/>
      <c r="D37" s="7"/>
      <c r="E37" s="24"/>
      <c r="F37" s="24"/>
      <c r="G37" s="25"/>
      <c r="H37" s="25"/>
      <c r="I37" s="25"/>
      <c r="J37" s="25"/>
      <c r="K37" s="25"/>
      <c r="L37" s="25"/>
      <c r="M37" s="25"/>
    </row>
    <row r="38" spans="1:16" ht="18" customHeight="1">
      <c r="A38" s="5"/>
      <c r="B38" s="23" t="s">
        <v>128</v>
      </c>
      <c r="E38" s="24"/>
      <c r="F38" s="24"/>
      <c r="G38" s="138">
        <v>-3775</v>
      </c>
      <c r="H38" s="128"/>
      <c r="I38" s="138">
        <v>-779263</v>
      </c>
      <c r="J38" s="128"/>
      <c r="K38" s="138" t="s">
        <v>191</v>
      </c>
      <c r="L38" s="129"/>
      <c r="M38" s="138">
        <v>-828908</v>
      </c>
    </row>
    <row r="39" spans="1:16" ht="18" customHeight="1">
      <c r="A39" s="5"/>
      <c r="B39" s="23" t="s">
        <v>155</v>
      </c>
      <c r="C39" s="23"/>
      <c r="E39" s="24"/>
      <c r="F39" s="24"/>
      <c r="G39" s="138"/>
      <c r="H39" s="128"/>
      <c r="I39" s="138"/>
      <c r="J39" s="128"/>
      <c r="K39" s="138"/>
      <c r="L39" s="129"/>
      <c r="M39" s="138"/>
    </row>
    <row r="40" spans="1:16" ht="18" customHeight="1">
      <c r="A40" s="5"/>
      <c r="B40" s="23"/>
      <c r="C40" s="5" t="s">
        <v>156</v>
      </c>
      <c r="E40" s="24"/>
      <c r="F40" s="24"/>
      <c r="G40" s="127">
        <v>755</v>
      </c>
      <c r="H40" s="128"/>
      <c r="I40" s="127">
        <v>155853</v>
      </c>
      <c r="J40" s="128"/>
      <c r="K40" s="127" t="s">
        <v>191</v>
      </c>
      <c r="L40" s="129"/>
      <c r="M40" s="127">
        <v>165782</v>
      </c>
      <c r="P40" s="204"/>
    </row>
    <row r="41" spans="1:16" ht="6" customHeight="1">
      <c r="A41" s="60"/>
      <c r="B41" s="69"/>
      <c r="C41" s="69"/>
      <c r="D41" s="69"/>
      <c r="E41" s="67"/>
      <c r="F41" s="67"/>
      <c r="G41" s="63"/>
      <c r="H41" s="63"/>
      <c r="I41" s="63"/>
      <c r="J41" s="63"/>
      <c r="K41" s="63"/>
      <c r="L41" s="63"/>
      <c r="M41" s="63"/>
    </row>
    <row r="42" spans="1:16" ht="18">
      <c r="A42" s="30" t="s">
        <v>158</v>
      </c>
      <c r="B42" s="23"/>
      <c r="C42" s="7"/>
      <c r="D42" s="69"/>
      <c r="E42" s="67"/>
      <c r="F42" s="67"/>
      <c r="G42" s="63"/>
      <c r="H42" s="63"/>
      <c r="I42" s="63"/>
      <c r="J42" s="63"/>
      <c r="K42" s="63"/>
      <c r="L42" s="63"/>
      <c r="M42" s="63"/>
    </row>
    <row r="43" spans="1:16" ht="18">
      <c r="A43" s="30"/>
      <c r="B43" s="23" t="s">
        <v>159</v>
      </c>
      <c r="C43" s="7"/>
      <c r="D43" s="69"/>
      <c r="E43" s="67"/>
      <c r="F43" s="67"/>
      <c r="G43" s="127">
        <f>SUM(G38:G40)</f>
        <v>-3020</v>
      </c>
      <c r="H43" s="128"/>
      <c r="I43" s="127">
        <f>SUM(I38:I40)</f>
        <v>-623410</v>
      </c>
      <c r="J43" s="128"/>
      <c r="K43" s="127">
        <f>SUM(K38:K40)</f>
        <v>0</v>
      </c>
      <c r="L43" s="129"/>
      <c r="M43" s="127">
        <f>SUM(M38:M40)</f>
        <v>-663126</v>
      </c>
    </row>
    <row r="44" spans="1:16" ht="6" customHeight="1">
      <c r="A44" s="60"/>
      <c r="B44" s="69"/>
      <c r="C44" s="69"/>
      <c r="D44" s="69"/>
      <c r="E44" s="67"/>
      <c r="F44" s="67"/>
      <c r="G44" s="63"/>
      <c r="H44" s="63"/>
      <c r="I44" s="63"/>
      <c r="J44" s="63"/>
      <c r="K44" s="63"/>
      <c r="L44" s="63"/>
      <c r="M44" s="63"/>
    </row>
    <row r="45" spans="1:16" s="7" customFormat="1" ht="18">
      <c r="A45" s="200" t="s">
        <v>157</v>
      </c>
      <c r="B45" s="201"/>
      <c r="C45" s="201"/>
      <c r="D45" s="201"/>
      <c r="E45" s="202"/>
      <c r="F45" s="202"/>
      <c r="G45" s="203">
        <f>G43</f>
        <v>-3020</v>
      </c>
      <c r="H45" s="6"/>
      <c r="I45" s="203">
        <f>I43</f>
        <v>-623410</v>
      </c>
      <c r="J45" s="202"/>
      <c r="K45" s="203">
        <f>K43</f>
        <v>0</v>
      </c>
      <c r="L45" s="6"/>
      <c r="M45" s="203">
        <f>M43</f>
        <v>-663126</v>
      </c>
    </row>
    <row r="46" spans="1:16" s="7" customFormat="1" ht="5.0999999999999996" customHeight="1">
      <c r="A46" s="23"/>
      <c r="B46" s="23"/>
      <c r="C46" s="23"/>
      <c r="D46" s="23"/>
      <c r="E46" s="24"/>
      <c r="F46" s="24"/>
      <c r="G46" s="25"/>
      <c r="H46" s="25"/>
      <c r="I46" s="25"/>
      <c r="J46" s="25"/>
      <c r="K46" s="25"/>
      <c r="L46" s="25"/>
      <c r="M46" s="25"/>
    </row>
    <row r="47" spans="1:16" ht="18.75" thickBot="1">
      <c r="A47" s="22" t="s">
        <v>65</v>
      </c>
      <c r="B47" s="23"/>
      <c r="C47" s="23"/>
      <c r="D47" s="23"/>
      <c r="E47" s="24"/>
      <c r="F47" s="24"/>
      <c r="G47" s="79">
        <f>G33+G45</f>
        <v>22222256</v>
      </c>
      <c r="H47" s="25"/>
      <c r="I47" s="79">
        <f>I33+I45</f>
        <v>13171376</v>
      </c>
      <c r="J47" s="25"/>
      <c r="K47" s="79">
        <f>K33+K45</f>
        <v>18162864</v>
      </c>
      <c r="L47" s="25"/>
      <c r="M47" s="79">
        <f>M33+M45</f>
        <v>12765285</v>
      </c>
    </row>
    <row r="48" spans="1:16" ht="18.75" thickTop="1">
      <c r="A48" s="22"/>
      <c r="B48" s="23"/>
      <c r="C48" s="23"/>
      <c r="D48" s="23"/>
      <c r="E48" s="24"/>
      <c r="F48" s="24"/>
      <c r="G48" s="6"/>
      <c r="H48" s="25"/>
      <c r="I48" s="6"/>
      <c r="J48" s="25"/>
      <c r="K48" s="6"/>
      <c r="L48" s="25"/>
      <c r="M48" s="6"/>
    </row>
    <row r="49" spans="1:13" ht="18">
      <c r="A49" s="22"/>
      <c r="B49" s="23"/>
      <c r="C49" s="23"/>
      <c r="D49" s="23"/>
      <c r="E49" s="24"/>
      <c r="F49" s="24"/>
      <c r="G49" s="6"/>
      <c r="H49" s="25"/>
      <c r="I49" s="6"/>
      <c r="J49" s="25"/>
      <c r="K49" s="6"/>
      <c r="L49" s="25"/>
      <c r="M49" s="6"/>
    </row>
    <row r="50" spans="1:13" ht="18">
      <c r="A50" s="22"/>
      <c r="B50" s="23"/>
      <c r="C50" s="23"/>
      <c r="D50" s="23"/>
      <c r="E50" s="24"/>
      <c r="F50" s="24"/>
      <c r="G50" s="6"/>
      <c r="H50" s="25"/>
      <c r="I50" s="6"/>
      <c r="J50" s="25"/>
      <c r="K50" s="6"/>
      <c r="L50" s="25"/>
      <c r="M50" s="6"/>
    </row>
    <row r="51" spans="1:13" ht="17.25" customHeight="1">
      <c r="A51" s="22"/>
      <c r="B51" s="23"/>
      <c r="C51" s="23"/>
      <c r="D51" s="23"/>
      <c r="E51" s="24"/>
      <c r="F51" s="24"/>
      <c r="G51" s="6"/>
      <c r="H51" s="25"/>
      <c r="I51" s="6"/>
      <c r="J51" s="25"/>
      <c r="K51" s="6"/>
      <c r="L51" s="25"/>
      <c r="M51" s="6"/>
    </row>
    <row r="52" spans="1:13" ht="21.95" customHeight="1">
      <c r="A52" s="238" t="s">
        <v>62</v>
      </c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</row>
    <row r="53" spans="1:13" ht="16.5" customHeight="1">
      <c r="A53" s="23"/>
      <c r="B53" s="23"/>
      <c r="C53" s="23"/>
      <c r="D53" s="23"/>
      <c r="E53" s="24"/>
      <c r="F53" s="26"/>
      <c r="G53" s="31"/>
      <c r="H53" s="31"/>
      <c r="I53" s="31"/>
      <c r="J53" s="31"/>
      <c r="K53" s="31"/>
      <c r="L53" s="31"/>
      <c r="M53" s="31">
        <v>4</v>
      </c>
    </row>
    <row r="54" spans="1:13" ht="18" customHeight="1">
      <c r="A54" s="14" t="s">
        <v>57</v>
      </c>
      <c r="B54" s="15"/>
      <c r="C54" s="15"/>
      <c r="D54" s="15"/>
      <c r="E54" s="16"/>
      <c r="F54" s="17"/>
      <c r="G54" s="18"/>
      <c r="H54" s="18"/>
      <c r="I54" s="18"/>
      <c r="J54" s="18"/>
      <c r="K54" s="18"/>
      <c r="L54" s="18"/>
      <c r="M54" s="18"/>
    </row>
    <row r="55" spans="1:13" ht="18" customHeight="1">
      <c r="A55" s="19" t="s">
        <v>92</v>
      </c>
      <c r="B55" s="15"/>
      <c r="C55" s="15"/>
      <c r="D55" s="15"/>
      <c r="E55" s="16"/>
      <c r="F55" s="17"/>
      <c r="G55" s="18"/>
      <c r="H55" s="18"/>
      <c r="I55" s="18"/>
      <c r="J55" s="18"/>
      <c r="K55" s="18"/>
      <c r="L55" s="18"/>
      <c r="M55" s="18"/>
    </row>
    <row r="56" spans="1:13" ht="18" customHeight="1">
      <c r="A56" s="73" t="s">
        <v>150</v>
      </c>
      <c r="B56" s="74"/>
      <c r="C56" s="74"/>
      <c r="D56" s="74"/>
      <c r="E56" s="75"/>
      <c r="F56" s="76"/>
      <c r="G56" s="77"/>
      <c r="H56" s="77"/>
      <c r="I56" s="77"/>
      <c r="J56" s="77"/>
      <c r="K56" s="77"/>
      <c r="L56" s="77"/>
      <c r="M56" s="77"/>
    </row>
    <row r="57" spans="1:13" ht="18" customHeight="1">
      <c r="A57" s="15"/>
      <c r="B57" s="15"/>
      <c r="C57" s="15"/>
      <c r="D57" s="15"/>
      <c r="E57" s="16"/>
      <c r="F57" s="17"/>
      <c r="G57" s="18"/>
      <c r="H57" s="18"/>
      <c r="I57" s="18"/>
      <c r="J57" s="18"/>
      <c r="K57" s="18"/>
      <c r="L57" s="18"/>
      <c r="M57" s="18"/>
    </row>
    <row r="58" spans="1:13" ht="18" customHeight="1">
      <c r="A58" s="15"/>
      <c r="B58" s="15"/>
      <c r="C58" s="15"/>
      <c r="D58" s="15"/>
      <c r="E58" s="16"/>
      <c r="F58" s="20"/>
      <c r="G58" s="240" t="s">
        <v>58</v>
      </c>
      <c r="H58" s="240"/>
      <c r="I58" s="240"/>
      <c r="J58" s="51"/>
      <c r="K58" s="50" t="s">
        <v>163</v>
      </c>
      <c r="L58" s="48"/>
      <c r="M58" s="50"/>
    </row>
    <row r="59" spans="1:13" ht="18" customHeight="1">
      <c r="A59" s="15"/>
      <c r="B59" s="15"/>
      <c r="C59" s="15"/>
      <c r="D59" s="15"/>
      <c r="E59" s="16"/>
      <c r="F59" s="20"/>
      <c r="G59" s="52" t="s">
        <v>130</v>
      </c>
      <c r="H59" s="53"/>
      <c r="I59" s="52" t="s">
        <v>77</v>
      </c>
      <c r="J59" s="54"/>
      <c r="K59" s="52" t="s">
        <v>130</v>
      </c>
      <c r="L59" s="53"/>
      <c r="M59" s="52" t="s">
        <v>77</v>
      </c>
    </row>
    <row r="60" spans="1:13" ht="18" customHeight="1">
      <c r="A60" s="15"/>
      <c r="B60" s="15"/>
      <c r="C60" s="15"/>
      <c r="D60" s="15"/>
      <c r="E60" s="78" t="s">
        <v>3</v>
      </c>
      <c r="F60" s="21"/>
      <c r="G60" s="57" t="s">
        <v>25</v>
      </c>
      <c r="H60" s="58"/>
      <c r="I60" s="57" t="s">
        <v>25</v>
      </c>
      <c r="J60" s="58"/>
      <c r="K60" s="57" t="s">
        <v>25</v>
      </c>
      <c r="L60" s="58"/>
      <c r="M60" s="57" t="s">
        <v>25</v>
      </c>
    </row>
    <row r="61" spans="1:13" ht="18" customHeight="1">
      <c r="A61" s="1" t="s">
        <v>95</v>
      </c>
      <c r="B61" s="7"/>
      <c r="C61" s="10"/>
      <c r="D61" s="10"/>
      <c r="E61" s="10"/>
      <c r="F61" s="10"/>
      <c r="G61" s="6"/>
      <c r="H61" s="12"/>
      <c r="I61" s="6"/>
      <c r="J61" s="12"/>
      <c r="K61" s="6"/>
      <c r="L61" s="12"/>
      <c r="M61" s="6"/>
    </row>
    <row r="62" spans="1:13" ht="18" customHeight="1">
      <c r="A62" s="7"/>
      <c r="B62" s="7" t="s">
        <v>192</v>
      </c>
      <c r="C62" s="10"/>
      <c r="D62" s="10"/>
      <c r="E62" s="10"/>
      <c r="F62" s="10"/>
      <c r="G62" s="138">
        <v>22918829</v>
      </c>
      <c r="H62" s="144"/>
      <c r="I62" s="138">
        <v>14417694</v>
      </c>
      <c r="J62" s="144"/>
      <c r="K62" s="138">
        <v>18162864</v>
      </c>
      <c r="L62" s="144"/>
      <c r="M62" s="138">
        <v>13428411</v>
      </c>
    </row>
    <row r="63" spans="1:13" ht="18" customHeight="1">
      <c r="A63" s="7"/>
      <c r="B63" s="7" t="s">
        <v>121</v>
      </c>
      <c r="C63" s="10"/>
      <c r="D63" s="10"/>
      <c r="E63" s="10"/>
      <c r="F63" s="10"/>
      <c r="G63" s="145">
        <v>-693553</v>
      </c>
      <c r="H63" s="144"/>
      <c r="I63" s="145">
        <v>-622908</v>
      </c>
      <c r="J63" s="144"/>
      <c r="K63" s="145" t="s">
        <v>191</v>
      </c>
      <c r="L63" s="144"/>
      <c r="M63" s="145" t="s">
        <v>191</v>
      </c>
    </row>
    <row r="64" spans="1:13" ht="8.1" customHeight="1">
      <c r="A64" s="1"/>
      <c r="B64" s="7"/>
      <c r="C64" s="10"/>
      <c r="D64" s="10"/>
      <c r="E64" s="10"/>
      <c r="F64" s="10"/>
      <c r="G64" s="6"/>
      <c r="H64" s="12"/>
      <c r="I64" s="6"/>
      <c r="J64" s="12"/>
      <c r="K64" s="6"/>
      <c r="L64" s="12"/>
      <c r="M64" s="6"/>
    </row>
    <row r="65" spans="1:13" ht="18" customHeight="1" thickBot="1">
      <c r="A65" s="1"/>
      <c r="B65" s="7"/>
      <c r="C65" s="10"/>
      <c r="D65" s="10"/>
      <c r="E65" s="10"/>
      <c r="F65" s="10"/>
      <c r="G65" s="79">
        <f>SUM(G62:G64)</f>
        <v>22225276</v>
      </c>
      <c r="H65" s="12"/>
      <c r="I65" s="79">
        <f>SUM(I62:I64)</f>
        <v>13794786</v>
      </c>
      <c r="J65" s="12"/>
      <c r="K65" s="79">
        <f>SUM(K62:K64)</f>
        <v>18162864</v>
      </c>
      <c r="L65" s="12"/>
      <c r="M65" s="79">
        <f>SUM(M62:M64)</f>
        <v>13428411</v>
      </c>
    </row>
    <row r="66" spans="1:13" ht="18" customHeight="1" thickTop="1">
      <c r="A66" s="7"/>
      <c r="B66" s="7"/>
      <c r="C66" s="28"/>
      <c r="D66" s="16"/>
      <c r="E66" s="16"/>
      <c r="F66" s="16"/>
      <c r="G66" s="9"/>
      <c r="H66" s="29"/>
      <c r="I66" s="9"/>
      <c r="J66" s="29"/>
      <c r="K66" s="9"/>
      <c r="L66" s="29"/>
      <c r="M66" s="9"/>
    </row>
    <row r="67" spans="1:13" ht="18" customHeight="1">
      <c r="A67" s="1" t="s">
        <v>96</v>
      </c>
      <c r="B67" s="7"/>
      <c r="C67" s="28"/>
      <c r="D67" s="16"/>
      <c r="E67" s="16"/>
      <c r="F67" s="16"/>
      <c r="G67" s="9"/>
      <c r="H67" s="29"/>
      <c r="I67" s="9"/>
      <c r="J67" s="29"/>
      <c r="K67" s="9"/>
      <c r="L67" s="29"/>
      <c r="M67" s="9"/>
    </row>
    <row r="68" spans="1:13" ht="18" customHeight="1">
      <c r="A68" s="7"/>
      <c r="B68" s="7" t="s">
        <v>192</v>
      </c>
      <c r="C68" s="28"/>
      <c r="D68" s="16"/>
      <c r="E68" s="16"/>
      <c r="F68" s="16"/>
      <c r="G68" s="138">
        <v>22915809</v>
      </c>
      <c r="H68" s="146"/>
      <c r="I68" s="138">
        <v>13794284</v>
      </c>
      <c r="J68" s="146"/>
      <c r="K68" s="138">
        <v>18162864</v>
      </c>
      <c r="L68" s="146"/>
      <c r="M68" s="138">
        <v>12765285</v>
      </c>
    </row>
    <row r="69" spans="1:13" ht="18" customHeight="1">
      <c r="A69" s="7"/>
      <c r="B69" s="7" t="s">
        <v>121</v>
      </c>
      <c r="C69" s="28"/>
      <c r="D69" s="16"/>
      <c r="E69" s="16"/>
      <c r="F69" s="16"/>
      <c r="G69" s="145">
        <v>-693553</v>
      </c>
      <c r="H69" s="146"/>
      <c r="I69" s="145">
        <v>-622908</v>
      </c>
      <c r="J69" s="146"/>
      <c r="K69" s="145" t="s">
        <v>191</v>
      </c>
      <c r="L69" s="146"/>
      <c r="M69" s="145" t="s">
        <v>191</v>
      </c>
    </row>
    <row r="70" spans="1:13" ht="8.1" customHeight="1">
      <c r="A70" s="7"/>
      <c r="B70" s="7"/>
      <c r="C70" s="10"/>
      <c r="D70" s="10"/>
      <c r="E70" s="10"/>
      <c r="F70" s="10"/>
      <c r="G70" s="6"/>
      <c r="H70" s="12"/>
      <c r="I70" s="6"/>
      <c r="J70" s="12"/>
      <c r="K70" s="6"/>
      <c r="L70" s="12"/>
      <c r="M70" s="6"/>
    </row>
    <row r="71" spans="1:13" ht="18" customHeight="1" thickBot="1">
      <c r="A71" s="7"/>
      <c r="B71" s="7"/>
      <c r="C71" s="28"/>
      <c r="D71" s="16"/>
      <c r="E71" s="16"/>
      <c r="G71" s="79">
        <f>SUM(G68:G70)</f>
        <v>22222256</v>
      </c>
      <c r="H71" s="29"/>
      <c r="I71" s="79">
        <f>SUM(I68:I70)</f>
        <v>13171376</v>
      </c>
      <c r="J71" s="29"/>
      <c r="K71" s="79">
        <f>SUM(K68:K70)</f>
        <v>18162864</v>
      </c>
      <c r="L71" s="29"/>
      <c r="M71" s="79">
        <f>SUM(M68:M70)</f>
        <v>12765285</v>
      </c>
    </row>
    <row r="72" spans="1:13" ht="18" customHeight="1" thickTop="1">
      <c r="A72" s="7"/>
      <c r="B72" s="7"/>
      <c r="C72" s="28"/>
      <c r="D72" s="16"/>
      <c r="E72" s="16"/>
      <c r="F72" s="9"/>
      <c r="G72" s="29"/>
      <c r="H72" s="9"/>
      <c r="I72" s="29"/>
      <c r="J72" s="9"/>
      <c r="K72" s="29"/>
      <c r="L72" s="9"/>
      <c r="M72" s="29"/>
    </row>
    <row r="73" spans="1:13" ht="18" customHeight="1">
      <c r="A73" s="22" t="s">
        <v>122</v>
      </c>
      <c r="B73" s="30"/>
      <c r="C73" s="23"/>
      <c r="D73" s="23"/>
      <c r="E73" s="24">
        <v>17</v>
      </c>
      <c r="F73" s="24"/>
      <c r="G73" s="7"/>
      <c r="H73" s="7"/>
      <c r="I73" s="7"/>
      <c r="J73" s="7"/>
      <c r="K73" s="7"/>
      <c r="L73" s="7"/>
      <c r="M73" s="7"/>
    </row>
    <row r="74" spans="1:13" ht="8.1" customHeight="1">
      <c r="A74" s="1"/>
      <c r="B74" s="7"/>
      <c r="C74" s="10"/>
      <c r="D74" s="10"/>
      <c r="E74" s="10"/>
      <c r="F74" s="10"/>
      <c r="G74" s="6"/>
      <c r="H74" s="12"/>
      <c r="I74" s="6"/>
      <c r="J74" s="12"/>
      <c r="K74" s="6"/>
      <c r="L74" s="12"/>
      <c r="M74" s="6"/>
    </row>
    <row r="75" spans="1:13" ht="18" customHeight="1" thickBot="1">
      <c r="A75" s="7"/>
      <c r="B75" s="30" t="s">
        <v>75</v>
      </c>
      <c r="C75" s="23"/>
      <c r="D75" s="23"/>
      <c r="E75" s="7"/>
      <c r="F75" s="24"/>
      <c r="G75" s="147">
        <v>0.03</v>
      </c>
      <c r="H75" s="34"/>
      <c r="I75" s="147">
        <v>0.02</v>
      </c>
      <c r="J75" s="34"/>
      <c r="K75" s="147">
        <v>0.02</v>
      </c>
      <c r="L75" s="35"/>
      <c r="M75" s="147">
        <v>0.02</v>
      </c>
    </row>
    <row r="76" spans="1:13" ht="8.1" customHeight="1" thickTop="1">
      <c r="A76" s="7"/>
      <c r="B76" s="7"/>
      <c r="C76" s="10"/>
      <c r="D76" s="10"/>
      <c r="E76" s="10"/>
      <c r="F76" s="10"/>
      <c r="G76" s="6"/>
      <c r="H76" s="12"/>
      <c r="I76" s="6"/>
      <c r="J76" s="12"/>
      <c r="K76" s="6"/>
      <c r="L76" s="12"/>
      <c r="M76" s="6"/>
    </row>
    <row r="77" spans="1:13" ht="18.95" customHeight="1" thickBot="1">
      <c r="A77" s="69"/>
      <c r="B77" s="30" t="s">
        <v>111</v>
      </c>
      <c r="C77" s="23"/>
      <c r="D77" s="23"/>
      <c r="E77" s="7"/>
      <c r="F77" s="24"/>
      <c r="G77" s="147">
        <v>0.03</v>
      </c>
      <c r="H77" s="34"/>
      <c r="I77" s="147">
        <v>0.02</v>
      </c>
      <c r="J77" s="34"/>
      <c r="K77" s="147">
        <v>0.02</v>
      </c>
      <c r="L77" s="35"/>
      <c r="M77" s="147">
        <v>0.02</v>
      </c>
    </row>
    <row r="78" spans="1:13" ht="18.95" customHeight="1" thickTop="1">
      <c r="A78" s="69"/>
      <c r="B78" s="69"/>
      <c r="C78" s="69"/>
      <c r="D78" s="69"/>
      <c r="E78" s="69"/>
      <c r="F78" s="69"/>
      <c r="G78" s="80"/>
      <c r="H78" s="80"/>
      <c r="I78" s="80"/>
      <c r="J78" s="80"/>
      <c r="K78" s="80"/>
      <c r="L78" s="80"/>
      <c r="M78" s="80"/>
    </row>
    <row r="79" spans="1:13" ht="18.95" customHeight="1">
      <c r="A79" s="69"/>
      <c r="B79" s="69"/>
      <c r="C79" s="69"/>
      <c r="D79" s="69"/>
      <c r="E79" s="69"/>
      <c r="F79" s="69"/>
      <c r="G79" s="80"/>
      <c r="H79" s="80"/>
      <c r="I79" s="80"/>
      <c r="J79" s="80"/>
      <c r="K79" s="80"/>
      <c r="L79" s="80"/>
      <c r="M79" s="80"/>
    </row>
    <row r="80" spans="1:13" ht="18.95" customHeight="1">
      <c r="A80" s="69"/>
      <c r="B80" s="69"/>
      <c r="C80" s="69"/>
      <c r="D80" s="69"/>
      <c r="E80" s="69"/>
      <c r="F80" s="69"/>
      <c r="G80" s="80"/>
      <c r="H80" s="80"/>
      <c r="I80" s="80"/>
      <c r="J80" s="80"/>
      <c r="K80" s="80"/>
      <c r="L80" s="80"/>
      <c r="M80" s="80"/>
    </row>
    <row r="81" spans="1:13" ht="18.95" customHeight="1">
      <c r="A81" s="69"/>
      <c r="B81" s="69"/>
      <c r="C81" s="69"/>
      <c r="D81" s="69"/>
      <c r="E81" s="69"/>
      <c r="F81" s="69"/>
      <c r="G81" s="80"/>
      <c r="H81" s="80"/>
      <c r="I81" s="80"/>
      <c r="J81" s="80"/>
      <c r="K81" s="80"/>
      <c r="L81" s="80"/>
      <c r="M81" s="80"/>
    </row>
    <row r="82" spans="1:13" ht="18.95" customHeight="1">
      <c r="A82" s="69"/>
      <c r="B82" s="69"/>
      <c r="C82" s="69"/>
      <c r="D82" s="69"/>
      <c r="E82" s="69"/>
      <c r="F82" s="69"/>
      <c r="G82" s="80"/>
      <c r="H82" s="80"/>
      <c r="I82" s="80"/>
      <c r="J82" s="80"/>
      <c r="K82" s="80"/>
      <c r="L82" s="80"/>
      <c r="M82" s="80"/>
    </row>
    <row r="83" spans="1:13" ht="18.95" customHeight="1">
      <c r="A83" s="69"/>
      <c r="B83" s="69"/>
      <c r="C83" s="69"/>
      <c r="D83" s="69"/>
      <c r="E83" s="69"/>
      <c r="F83" s="69"/>
      <c r="G83" s="80"/>
      <c r="H83" s="80"/>
      <c r="I83" s="80"/>
      <c r="J83" s="80"/>
      <c r="K83" s="80"/>
      <c r="L83" s="80"/>
      <c r="M83" s="80"/>
    </row>
    <row r="84" spans="1:13" ht="18.95" customHeight="1">
      <c r="A84" s="69"/>
      <c r="B84" s="69"/>
      <c r="C84" s="69"/>
      <c r="D84" s="69"/>
      <c r="E84" s="69"/>
      <c r="F84" s="69"/>
      <c r="G84" s="80"/>
      <c r="H84" s="80"/>
      <c r="I84" s="80"/>
      <c r="J84" s="80"/>
      <c r="K84" s="80"/>
      <c r="L84" s="80"/>
      <c r="M84" s="80"/>
    </row>
    <row r="85" spans="1:13" ht="18.95" customHeight="1">
      <c r="A85" s="69"/>
      <c r="B85" s="69"/>
      <c r="C85" s="69"/>
      <c r="D85" s="69"/>
      <c r="E85" s="69"/>
      <c r="F85" s="69"/>
      <c r="G85" s="80"/>
      <c r="H85" s="80"/>
      <c r="I85" s="80"/>
      <c r="J85" s="80"/>
      <c r="K85" s="80"/>
      <c r="L85" s="80"/>
      <c r="M85" s="80"/>
    </row>
    <row r="86" spans="1:13" ht="18.95" customHeight="1">
      <c r="A86" s="69"/>
      <c r="B86" s="69"/>
      <c r="C86" s="69"/>
      <c r="D86" s="69"/>
      <c r="E86" s="69"/>
      <c r="F86" s="69"/>
      <c r="G86" s="80"/>
      <c r="H86" s="80"/>
      <c r="I86" s="80"/>
      <c r="J86" s="80"/>
      <c r="K86" s="80"/>
      <c r="L86" s="80"/>
      <c r="M86" s="80"/>
    </row>
    <row r="87" spans="1:13" ht="18.95" customHeight="1">
      <c r="A87" s="69"/>
      <c r="B87" s="69"/>
      <c r="C87" s="69"/>
      <c r="D87" s="69"/>
      <c r="E87" s="69"/>
      <c r="F87" s="69"/>
      <c r="G87" s="80"/>
      <c r="H87" s="80"/>
      <c r="I87" s="80"/>
      <c r="J87" s="80"/>
      <c r="K87" s="80"/>
      <c r="L87" s="80"/>
      <c r="M87" s="80"/>
    </row>
    <row r="88" spans="1:13" ht="18.95" customHeight="1">
      <c r="A88" s="69"/>
      <c r="B88" s="69"/>
      <c r="C88" s="69"/>
      <c r="D88" s="69"/>
      <c r="E88" s="69"/>
      <c r="F88" s="69"/>
      <c r="G88" s="80"/>
      <c r="H88" s="80"/>
      <c r="I88" s="80"/>
      <c r="J88" s="80"/>
      <c r="K88" s="80"/>
      <c r="L88" s="80"/>
      <c r="M88" s="80"/>
    </row>
    <row r="89" spans="1:13" ht="18.95" customHeight="1">
      <c r="A89" s="69"/>
      <c r="B89" s="69"/>
      <c r="C89" s="69"/>
      <c r="D89" s="69"/>
      <c r="E89" s="69"/>
      <c r="F89" s="69"/>
      <c r="G89" s="80"/>
      <c r="H89" s="80"/>
      <c r="I89" s="80"/>
      <c r="J89" s="80"/>
      <c r="K89" s="80"/>
      <c r="L89" s="80"/>
      <c r="M89" s="80"/>
    </row>
    <row r="90" spans="1:13" ht="18.95" customHeight="1">
      <c r="A90" s="69"/>
      <c r="B90" s="69"/>
      <c r="C90" s="69"/>
      <c r="D90" s="69"/>
      <c r="E90" s="69"/>
      <c r="F90" s="69"/>
      <c r="G90" s="80"/>
      <c r="H90" s="80"/>
      <c r="I90" s="80"/>
      <c r="J90" s="80"/>
      <c r="K90" s="80"/>
      <c r="L90" s="80"/>
      <c r="M90" s="80"/>
    </row>
    <row r="91" spans="1:13" ht="18.95" customHeight="1">
      <c r="A91" s="69"/>
      <c r="B91" s="69"/>
      <c r="C91" s="69"/>
      <c r="D91" s="69"/>
      <c r="E91" s="69"/>
      <c r="F91" s="69"/>
      <c r="G91" s="80"/>
      <c r="H91" s="80"/>
      <c r="I91" s="80"/>
      <c r="J91" s="80"/>
      <c r="K91" s="80"/>
      <c r="L91" s="80"/>
      <c r="M91" s="80"/>
    </row>
    <row r="92" spans="1:13" ht="18.95" customHeight="1">
      <c r="A92" s="69"/>
      <c r="B92" s="69"/>
      <c r="C92" s="69"/>
      <c r="D92" s="69"/>
      <c r="E92" s="69"/>
      <c r="F92" s="69"/>
      <c r="G92" s="80"/>
      <c r="H92" s="80"/>
      <c r="I92" s="80"/>
      <c r="J92" s="80"/>
      <c r="K92" s="80"/>
      <c r="L92" s="80"/>
      <c r="M92" s="80"/>
    </row>
    <row r="93" spans="1:13" ht="18.95" customHeight="1">
      <c r="A93" s="69"/>
      <c r="B93" s="69"/>
      <c r="C93" s="69"/>
      <c r="D93" s="69"/>
      <c r="E93" s="69"/>
      <c r="F93" s="69"/>
      <c r="G93" s="80"/>
      <c r="H93" s="80"/>
      <c r="I93" s="80"/>
      <c r="J93" s="80"/>
      <c r="K93" s="80"/>
      <c r="L93" s="80"/>
      <c r="M93" s="80"/>
    </row>
    <row r="94" spans="1:13" ht="18.95" customHeight="1">
      <c r="A94" s="69"/>
      <c r="B94" s="69"/>
      <c r="C94" s="69"/>
      <c r="D94" s="69"/>
      <c r="E94" s="69"/>
      <c r="F94" s="69"/>
      <c r="G94" s="80"/>
      <c r="H94" s="80"/>
      <c r="I94" s="80"/>
      <c r="J94" s="80"/>
      <c r="K94" s="80"/>
      <c r="L94" s="80"/>
      <c r="M94" s="80"/>
    </row>
    <row r="95" spans="1:13" ht="18.95" customHeight="1">
      <c r="A95" s="69"/>
      <c r="B95" s="69"/>
      <c r="C95" s="69"/>
      <c r="D95" s="69"/>
      <c r="E95" s="69"/>
      <c r="F95" s="69"/>
      <c r="G95" s="80"/>
      <c r="H95" s="80"/>
      <c r="I95" s="80"/>
      <c r="J95" s="80"/>
      <c r="K95" s="80"/>
      <c r="L95" s="80"/>
      <c r="M95" s="80"/>
    </row>
    <row r="96" spans="1:13" ht="18.95" customHeight="1">
      <c r="A96" s="69"/>
      <c r="B96" s="69"/>
      <c r="C96" s="69"/>
      <c r="D96" s="69"/>
      <c r="E96" s="69"/>
      <c r="F96" s="69"/>
      <c r="G96" s="80"/>
      <c r="H96" s="80"/>
      <c r="I96" s="80"/>
      <c r="J96" s="80"/>
      <c r="K96" s="80"/>
      <c r="L96" s="80"/>
      <c r="M96" s="80"/>
    </row>
    <row r="97" spans="1:13" ht="18.95" customHeight="1">
      <c r="A97" s="69"/>
      <c r="B97" s="69"/>
      <c r="C97" s="69"/>
      <c r="D97" s="69"/>
      <c r="E97" s="69"/>
      <c r="F97" s="69"/>
      <c r="G97" s="80"/>
      <c r="H97" s="80"/>
      <c r="I97" s="80"/>
      <c r="J97" s="80"/>
      <c r="K97" s="80"/>
      <c r="L97" s="80"/>
      <c r="M97" s="80"/>
    </row>
    <row r="98" spans="1:13" ht="22.5" customHeight="1">
      <c r="A98" s="69"/>
      <c r="B98" s="69"/>
      <c r="C98" s="69"/>
      <c r="D98" s="69"/>
      <c r="E98" s="69"/>
      <c r="F98" s="69"/>
      <c r="G98" s="80"/>
      <c r="H98" s="80"/>
      <c r="I98" s="80"/>
      <c r="J98" s="80"/>
      <c r="K98" s="80"/>
      <c r="L98" s="80"/>
      <c r="M98" s="80"/>
    </row>
    <row r="99" spans="1:13" ht="21.95" customHeight="1">
      <c r="A99" s="241" t="s">
        <v>62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ht="18" customHeight="1">
      <c r="A100" s="23"/>
      <c r="B100" s="23"/>
      <c r="C100" s="23"/>
      <c r="D100" s="23"/>
      <c r="E100" s="24"/>
      <c r="F100" s="26"/>
      <c r="G100" s="31"/>
      <c r="H100" s="31"/>
      <c r="I100" s="31"/>
      <c r="J100" s="31"/>
      <c r="K100" s="31"/>
      <c r="L100" s="31"/>
      <c r="M100" s="31">
        <v>5</v>
      </c>
    </row>
  </sheetData>
  <mergeCells count="3">
    <mergeCell ref="A52:M52"/>
    <mergeCell ref="G58:I58"/>
    <mergeCell ref="A99:M99"/>
  </mergeCells>
  <pageMargins left="1" right="0.5" top="0.5" bottom="0.4" header="0.49" footer="0.4"/>
  <pageSetup paperSize="9" scale="95" firstPageNumber="5" orientation="portrait" horizontalDpi="1200" verticalDpi="1200" r:id="rId1"/>
  <rowBreaks count="1" manualBreakCount="1">
    <brk id="5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11"/>
  <sheetViews>
    <sheetView tabSelected="1" topLeftCell="A55" zoomScaleNormal="100" zoomScaleSheetLayoutView="100" workbookViewId="0">
      <selection activeCell="J116" sqref="J116"/>
    </sheetView>
  </sheetViews>
  <sheetFormatPr defaultRowHeight="12.75" customHeight="1"/>
  <cols>
    <col min="1" max="1" width="1.42578125" style="13" customWidth="1"/>
    <col min="2" max="2" width="1.5703125" style="13" customWidth="1"/>
    <col min="3" max="3" width="1.85546875" style="13" customWidth="1"/>
    <col min="4" max="4" width="39.5703125" style="13" customWidth="1"/>
    <col min="5" max="5" width="6.7109375" style="13" customWidth="1"/>
    <col min="6" max="6" width="0.7109375" style="13" customWidth="1"/>
    <col min="7" max="7" width="10.7109375" style="13" customWidth="1"/>
    <col min="8" max="8" width="0.7109375" style="13" customWidth="1"/>
    <col min="9" max="9" width="10.7109375" style="13" customWidth="1"/>
    <col min="10" max="10" width="0.7109375" style="13" customWidth="1"/>
    <col min="11" max="11" width="10.7109375" style="13" customWidth="1"/>
    <col min="12" max="12" width="0.7109375" style="13" customWidth="1"/>
    <col min="13" max="13" width="10.7109375" style="13" customWidth="1"/>
    <col min="14" max="256" width="9.140625" style="13"/>
    <col min="257" max="257" width="1.42578125" style="13" customWidth="1"/>
    <col min="258" max="258" width="1.5703125" style="13" customWidth="1"/>
    <col min="259" max="259" width="1.85546875" style="13" customWidth="1"/>
    <col min="260" max="260" width="32.42578125" style="13" customWidth="1"/>
    <col min="261" max="261" width="6.7109375" style="13" customWidth="1"/>
    <col min="262" max="262" width="0.7109375" style="13" customWidth="1"/>
    <col min="263" max="263" width="10.7109375" style="13" customWidth="1"/>
    <col min="264" max="264" width="0.7109375" style="13" customWidth="1"/>
    <col min="265" max="265" width="10.7109375" style="13" customWidth="1"/>
    <col min="266" max="266" width="0.7109375" style="13" customWidth="1"/>
    <col min="267" max="267" width="10.7109375" style="13" customWidth="1"/>
    <col min="268" max="268" width="0.7109375" style="13" customWidth="1"/>
    <col min="269" max="269" width="10.7109375" style="13" customWidth="1"/>
    <col min="270" max="512" width="9.140625" style="13"/>
    <col min="513" max="513" width="1.42578125" style="13" customWidth="1"/>
    <col min="514" max="514" width="1.5703125" style="13" customWidth="1"/>
    <col min="515" max="515" width="1.85546875" style="13" customWidth="1"/>
    <col min="516" max="516" width="32.42578125" style="13" customWidth="1"/>
    <col min="517" max="517" width="6.7109375" style="13" customWidth="1"/>
    <col min="518" max="518" width="0.7109375" style="13" customWidth="1"/>
    <col min="519" max="519" width="10.7109375" style="13" customWidth="1"/>
    <col min="520" max="520" width="0.7109375" style="13" customWidth="1"/>
    <col min="521" max="521" width="10.7109375" style="13" customWidth="1"/>
    <col min="522" max="522" width="0.7109375" style="13" customWidth="1"/>
    <col min="523" max="523" width="10.7109375" style="13" customWidth="1"/>
    <col min="524" max="524" width="0.7109375" style="13" customWidth="1"/>
    <col min="525" max="525" width="10.7109375" style="13" customWidth="1"/>
    <col min="526" max="768" width="9.140625" style="13"/>
    <col min="769" max="769" width="1.42578125" style="13" customWidth="1"/>
    <col min="770" max="770" width="1.5703125" style="13" customWidth="1"/>
    <col min="771" max="771" width="1.85546875" style="13" customWidth="1"/>
    <col min="772" max="772" width="32.42578125" style="13" customWidth="1"/>
    <col min="773" max="773" width="6.7109375" style="13" customWidth="1"/>
    <col min="774" max="774" width="0.7109375" style="13" customWidth="1"/>
    <col min="775" max="775" width="10.7109375" style="13" customWidth="1"/>
    <col min="776" max="776" width="0.7109375" style="13" customWidth="1"/>
    <col min="777" max="777" width="10.7109375" style="13" customWidth="1"/>
    <col min="778" max="778" width="0.7109375" style="13" customWidth="1"/>
    <col min="779" max="779" width="10.7109375" style="13" customWidth="1"/>
    <col min="780" max="780" width="0.7109375" style="13" customWidth="1"/>
    <col min="781" max="781" width="10.7109375" style="13" customWidth="1"/>
    <col min="782" max="1024" width="9.140625" style="13"/>
    <col min="1025" max="1025" width="1.42578125" style="13" customWidth="1"/>
    <col min="1026" max="1026" width="1.5703125" style="13" customWidth="1"/>
    <col min="1027" max="1027" width="1.85546875" style="13" customWidth="1"/>
    <col min="1028" max="1028" width="32.42578125" style="13" customWidth="1"/>
    <col min="1029" max="1029" width="6.7109375" style="13" customWidth="1"/>
    <col min="1030" max="1030" width="0.7109375" style="13" customWidth="1"/>
    <col min="1031" max="1031" width="10.7109375" style="13" customWidth="1"/>
    <col min="1032" max="1032" width="0.7109375" style="13" customWidth="1"/>
    <col min="1033" max="1033" width="10.7109375" style="13" customWidth="1"/>
    <col min="1034" max="1034" width="0.7109375" style="13" customWidth="1"/>
    <col min="1035" max="1035" width="10.7109375" style="13" customWidth="1"/>
    <col min="1036" max="1036" width="0.7109375" style="13" customWidth="1"/>
    <col min="1037" max="1037" width="10.7109375" style="13" customWidth="1"/>
    <col min="1038" max="1280" width="9.140625" style="13"/>
    <col min="1281" max="1281" width="1.42578125" style="13" customWidth="1"/>
    <col min="1282" max="1282" width="1.5703125" style="13" customWidth="1"/>
    <col min="1283" max="1283" width="1.85546875" style="13" customWidth="1"/>
    <col min="1284" max="1284" width="32.42578125" style="13" customWidth="1"/>
    <col min="1285" max="1285" width="6.7109375" style="13" customWidth="1"/>
    <col min="1286" max="1286" width="0.7109375" style="13" customWidth="1"/>
    <col min="1287" max="1287" width="10.7109375" style="13" customWidth="1"/>
    <col min="1288" max="1288" width="0.7109375" style="13" customWidth="1"/>
    <col min="1289" max="1289" width="10.7109375" style="13" customWidth="1"/>
    <col min="1290" max="1290" width="0.7109375" style="13" customWidth="1"/>
    <col min="1291" max="1291" width="10.7109375" style="13" customWidth="1"/>
    <col min="1292" max="1292" width="0.7109375" style="13" customWidth="1"/>
    <col min="1293" max="1293" width="10.7109375" style="13" customWidth="1"/>
    <col min="1294" max="1536" width="9.140625" style="13"/>
    <col min="1537" max="1537" width="1.42578125" style="13" customWidth="1"/>
    <col min="1538" max="1538" width="1.5703125" style="13" customWidth="1"/>
    <col min="1539" max="1539" width="1.85546875" style="13" customWidth="1"/>
    <col min="1540" max="1540" width="32.42578125" style="13" customWidth="1"/>
    <col min="1541" max="1541" width="6.7109375" style="13" customWidth="1"/>
    <col min="1542" max="1542" width="0.7109375" style="13" customWidth="1"/>
    <col min="1543" max="1543" width="10.7109375" style="13" customWidth="1"/>
    <col min="1544" max="1544" width="0.7109375" style="13" customWidth="1"/>
    <col min="1545" max="1545" width="10.7109375" style="13" customWidth="1"/>
    <col min="1546" max="1546" width="0.7109375" style="13" customWidth="1"/>
    <col min="1547" max="1547" width="10.7109375" style="13" customWidth="1"/>
    <col min="1548" max="1548" width="0.7109375" style="13" customWidth="1"/>
    <col min="1549" max="1549" width="10.7109375" style="13" customWidth="1"/>
    <col min="1550" max="1792" width="9.140625" style="13"/>
    <col min="1793" max="1793" width="1.42578125" style="13" customWidth="1"/>
    <col min="1794" max="1794" width="1.5703125" style="13" customWidth="1"/>
    <col min="1795" max="1795" width="1.85546875" style="13" customWidth="1"/>
    <col min="1796" max="1796" width="32.42578125" style="13" customWidth="1"/>
    <col min="1797" max="1797" width="6.7109375" style="13" customWidth="1"/>
    <col min="1798" max="1798" width="0.7109375" style="13" customWidth="1"/>
    <col min="1799" max="1799" width="10.7109375" style="13" customWidth="1"/>
    <col min="1800" max="1800" width="0.7109375" style="13" customWidth="1"/>
    <col min="1801" max="1801" width="10.7109375" style="13" customWidth="1"/>
    <col min="1802" max="1802" width="0.7109375" style="13" customWidth="1"/>
    <col min="1803" max="1803" width="10.7109375" style="13" customWidth="1"/>
    <col min="1804" max="1804" width="0.7109375" style="13" customWidth="1"/>
    <col min="1805" max="1805" width="10.7109375" style="13" customWidth="1"/>
    <col min="1806" max="2048" width="9.140625" style="13"/>
    <col min="2049" max="2049" width="1.42578125" style="13" customWidth="1"/>
    <col min="2050" max="2050" width="1.5703125" style="13" customWidth="1"/>
    <col min="2051" max="2051" width="1.85546875" style="13" customWidth="1"/>
    <col min="2052" max="2052" width="32.42578125" style="13" customWidth="1"/>
    <col min="2053" max="2053" width="6.7109375" style="13" customWidth="1"/>
    <col min="2054" max="2054" width="0.7109375" style="13" customWidth="1"/>
    <col min="2055" max="2055" width="10.7109375" style="13" customWidth="1"/>
    <col min="2056" max="2056" width="0.7109375" style="13" customWidth="1"/>
    <col min="2057" max="2057" width="10.7109375" style="13" customWidth="1"/>
    <col min="2058" max="2058" width="0.7109375" style="13" customWidth="1"/>
    <col min="2059" max="2059" width="10.7109375" style="13" customWidth="1"/>
    <col min="2060" max="2060" width="0.7109375" style="13" customWidth="1"/>
    <col min="2061" max="2061" width="10.7109375" style="13" customWidth="1"/>
    <col min="2062" max="2304" width="9.140625" style="13"/>
    <col min="2305" max="2305" width="1.42578125" style="13" customWidth="1"/>
    <col min="2306" max="2306" width="1.5703125" style="13" customWidth="1"/>
    <col min="2307" max="2307" width="1.85546875" style="13" customWidth="1"/>
    <col min="2308" max="2308" width="32.42578125" style="13" customWidth="1"/>
    <col min="2309" max="2309" width="6.7109375" style="13" customWidth="1"/>
    <col min="2310" max="2310" width="0.7109375" style="13" customWidth="1"/>
    <col min="2311" max="2311" width="10.7109375" style="13" customWidth="1"/>
    <col min="2312" max="2312" width="0.7109375" style="13" customWidth="1"/>
    <col min="2313" max="2313" width="10.7109375" style="13" customWidth="1"/>
    <col min="2314" max="2314" width="0.7109375" style="13" customWidth="1"/>
    <col min="2315" max="2315" width="10.7109375" style="13" customWidth="1"/>
    <col min="2316" max="2316" width="0.7109375" style="13" customWidth="1"/>
    <col min="2317" max="2317" width="10.7109375" style="13" customWidth="1"/>
    <col min="2318" max="2560" width="9.140625" style="13"/>
    <col min="2561" max="2561" width="1.42578125" style="13" customWidth="1"/>
    <col min="2562" max="2562" width="1.5703125" style="13" customWidth="1"/>
    <col min="2563" max="2563" width="1.85546875" style="13" customWidth="1"/>
    <col min="2564" max="2564" width="32.42578125" style="13" customWidth="1"/>
    <col min="2565" max="2565" width="6.7109375" style="13" customWidth="1"/>
    <col min="2566" max="2566" width="0.7109375" style="13" customWidth="1"/>
    <col min="2567" max="2567" width="10.7109375" style="13" customWidth="1"/>
    <col min="2568" max="2568" width="0.7109375" style="13" customWidth="1"/>
    <col min="2569" max="2569" width="10.7109375" style="13" customWidth="1"/>
    <col min="2570" max="2570" width="0.7109375" style="13" customWidth="1"/>
    <col min="2571" max="2571" width="10.7109375" style="13" customWidth="1"/>
    <col min="2572" max="2572" width="0.7109375" style="13" customWidth="1"/>
    <col min="2573" max="2573" width="10.7109375" style="13" customWidth="1"/>
    <col min="2574" max="2816" width="9.140625" style="13"/>
    <col min="2817" max="2817" width="1.42578125" style="13" customWidth="1"/>
    <col min="2818" max="2818" width="1.5703125" style="13" customWidth="1"/>
    <col min="2819" max="2819" width="1.85546875" style="13" customWidth="1"/>
    <col min="2820" max="2820" width="32.42578125" style="13" customWidth="1"/>
    <col min="2821" max="2821" width="6.7109375" style="13" customWidth="1"/>
    <col min="2822" max="2822" width="0.7109375" style="13" customWidth="1"/>
    <col min="2823" max="2823" width="10.7109375" style="13" customWidth="1"/>
    <col min="2824" max="2824" width="0.7109375" style="13" customWidth="1"/>
    <col min="2825" max="2825" width="10.7109375" style="13" customWidth="1"/>
    <col min="2826" max="2826" width="0.7109375" style="13" customWidth="1"/>
    <col min="2827" max="2827" width="10.7109375" style="13" customWidth="1"/>
    <col min="2828" max="2828" width="0.7109375" style="13" customWidth="1"/>
    <col min="2829" max="2829" width="10.7109375" style="13" customWidth="1"/>
    <col min="2830" max="3072" width="9.140625" style="13"/>
    <col min="3073" max="3073" width="1.42578125" style="13" customWidth="1"/>
    <col min="3074" max="3074" width="1.5703125" style="13" customWidth="1"/>
    <col min="3075" max="3075" width="1.85546875" style="13" customWidth="1"/>
    <col min="3076" max="3076" width="32.42578125" style="13" customWidth="1"/>
    <col min="3077" max="3077" width="6.7109375" style="13" customWidth="1"/>
    <col min="3078" max="3078" width="0.7109375" style="13" customWidth="1"/>
    <col min="3079" max="3079" width="10.7109375" style="13" customWidth="1"/>
    <col min="3080" max="3080" width="0.7109375" style="13" customWidth="1"/>
    <col min="3081" max="3081" width="10.7109375" style="13" customWidth="1"/>
    <col min="3082" max="3082" width="0.7109375" style="13" customWidth="1"/>
    <col min="3083" max="3083" width="10.7109375" style="13" customWidth="1"/>
    <col min="3084" max="3084" width="0.7109375" style="13" customWidth="1"/>
    <col min="3085" max="3085" width="10.7109375" style="13" customWidth="1"/>
    <col min="3086" max="3328" width="9.140625" style="13"/>
    <col min="3329" max="3329" width="1.42578125" style="13" customWidth="1"/>
    <col min="3330" max="3330" width="1.5703125" style="13" customWidth="1"/>
    <col min="3331" max="3331" width="1.85546875" style="13" customWidth="1"/>
    <col min="3332" max="3332" width="32.42578125" style="13" customWidth="1"/>
    <col min="3333" max="3333" width="6.7109375" style="13" customWidth="1"/>
    <col min="3334" max="3334" width="0.7109375" style="13" customWidth="1"/>
    <col min="3335" max="3335" width="10.7109375" style="13" customWidth="1"/>
    <col min="3336" max="3336" width="0.7109375" style="13" customWidth="1"/>
    <col min="3337" max="3337" width="10.7109375" style="13" customWidth="1"/>
    <col min="3338" max="3338" width="0.7109375" style="13" customWidth="1"/>
    <col min="3339" max="3339" width="10.7109375" style="13" customWidth="1"/>
    <col min="3340" max="3340" width="0.7109375" style="13" customWidth="1"/>
    <col min="3341" max="3341" width="10.7109375" style="13" customWidth="1"/>
    <col min="3342" max="3584" width="9.140625" style="13"/>
    <col min="3585" max="3585" width="1.42578125" style="13" customWidth="1"/>
    <col min="3586" max="3586" width="1.5703125" style="13" customWidth="1"/>
    <col min="3587" max="3587" width="1.85546875" style="13" customWidth="1"/>
    <col min="3588" max="3588" width="32.42578125" style="13" customWidth="1"/>
    <col min="3589" max="3589" width="6.7109375" style="13" customWidth="1"/>
    <col min="3590" max="3590" width="0.7109375" style="13" customWidth="1"/>
    <col min="3591" max="3591" width="10.7109375" style="13" customWidth="1"/>
    <col min="3592" max="3592" width="0.7109375" style="13" customWidth="1"/>
    <col min="3593" max="3593" width="10.7109375" style="13" customWidth="1"/>
    <col min="3594" max="3594" width="0.7109375" style="13" customWidth="1"/>
    <col min="3595" max="3595" width="10.7109375" style="13" customWidth="1"/>
    <col min="3596" max="3596" width="0.7109375" style="13" customWidth="1"/>
    <col min="3597" max="3597" width="10.7109375" style="13" customWidth="1"/>
    <col min="3598" max="3840" width="9.140625" style="13"/>
    <col min="3841" max="3841" width="1.42578125" style="13" customWidth="1"/>
    <col min="3842" max="3842" width="1.5703125" style="13" customWidth="1"/>
    <col min="3843" max="3843" width="1.85546875" style="13" customWidth="1"/>
    <col min="3844" max="3844" width="32.42578125" style="13" customWidth="1"/>
    <col min="3845" max="3845" width="6.7109375" style="13" customWidth="1"/>
    <col min="3846" max="3846" width="0.7109375" style="13" customWidth="1"/>
    <col min="3847" max="3847" width="10.7109375" style="13" customWidth="1"/>
    <col min="3848" max="3848" width="0.7109375" style="13" customWidth="1"/>
    <col min="3849" max="3849" width="10.7109375" style="13" customWidth="1"/>
    <col min="3850" max="3850" width="0.7109375" style="13" customWidth="1"/>
    <col min="3851" max="3851" width="10.7109375" style="13" customWidth="1"/>
    <col min="3852" max="3852" width="0.7109375" style="13" customWidth="1"/>
    <col min="3853" max="3853" width="10.7109375" style="13" customWidth="1"/>
    <col min="3854" max="4096" width="9.140625" style="13"/>
    <col min="4097" max="4097" width="1.42578125" style="13" customWidth="1"/>
    <col min="4098" max="4098" width="1.5703125" style="13" customWidth="1"/>
    <col min="4099" max="4099" width="1.85546875" style="13" customWidth="1"/>
    <col min="4100" max="4100" width="32.42578125" style="13" customWidth="1"/>
    <col min="4101" max="4101" width="6.7109375" style="13" customWidth="1"/>
    <col min="4102" max="4102" width="0.7109375" style="13" customWidth="1"/>
    <col min="4103" max="4103" width="10.7109375" style="13" customWidth="1"/>
    <col min="4104" max="4104" width="0.7109375" style="13" customWidth="1"/>
    <col min="4105" max="4105" width="10.7109375" style="13" customWidth="1"/>
    <col min="4106" max="4106" width="0.7109375" style="13" customWidth="1"/>
    <col min="4107" max="4107" width="10.7109375" style="13" customWidth="1"/>
    <col min="4108" max="4108" width="0.7109375" style="13" customWidth="1"/>
    <col min="4109" max="4109" width="10.7109375" style="13" customWidth="1"/>
    <col min="4110" max="4352" width="9.140625" style="13"/>
    <col min="4353" max="4353" width="1.42578125" style="13" customWidth="1"/>
    <col min="4354" max="4354" width="1.5703125" style="13" customWidth="1"/>
    <col min="4355" max="4355" width="1.85546875" style="13" customWidth="1"/>
    <col min="4356" max="4356" width="32.42578125" style="13" customWidth="1"/>
    <col min="4357" max="4357" width="6.7109375" style="13" customWidth="1"/>
    <col min="4358" max="4358" width="0.7109375" style="13" customWidth="1"/>
    <col min="4359" max="4359" width="10.7109375" style="13" customWidth="1"/>
    <col min="4360" max="4360" width="0.7109375" style="13" customWidth="1"/>
    <col min="4361" max="4361" width="10.7109375" style="13" customWidth="1"/>
    <col min="4362" max="4362" width="0.7109375" style="13" customWidth="1"/>
    <col min="4363" max="4363" width="10.7109375" style="13" customWidth="1"/>
    <col min="4364" max="4364" width="0.7109375" style="13" customWidth="1"/>
    <col min="4365" max="4365" width="10.7109375" style="13" customWidth="1"/>
    <col min="4366" max="4608" width="9.140625" style="13"/>
    <col min="4609" max="4609" width="1.42578125" style="13" customWidth="1"/>
    <col min="4610" max="4610" width="1.5703125" style="13" customWidth="1"/>
    <col min="4611" max="4611" width="1.85546875" style="13" customWidth="1"/>
    <col min="4612" max="4612" width="32.42578125" style="13" customWidth="1"/>
    <col min="4613" max="4613" width="6.7109375" style="13" customWidth="1"/>
    <col min="4614" max="4614" width="0.7109375" style="13" customWidth="1"/>
    <col min="4615" max="4615" width="10.7109375" style="13" customWidth="1"/>
    <col min="4616" max="4616" width="0.7109375" style="13" customWidth="1"/>
    <col min="4617" max="4617" width="10.7109375" style="13" customWidth="1"/>
    <col min="4618" max="4618" width="0.7109375" style="13" customWidth="1"/>
    <col min="4619" max="4619" width="10.7109375" style="13" customWidth="1"/>
    <col min="4620" max="4620" width="0.7109375" style="13" customWidth="1"/>
    <col min="4621" max="4621" width="10.7109375" style="13" customWidth="1"/>
    <col min="4622" max="4864" width="9.140625" style="13"/>
    <col min="4865" max="4865" width="1.42578125" style="13" customWidth="1"/>
    <col min="4866" max="4866" width="1.5703125" style="13" customWidth="1"/>
    <col min="4867" max="4867" width="1.85546875" style="13" customWidth="1"/>
    <col min="4868" max="4868" width="32.42578125" style="13" customWidth="1"/>
    <col min="4869" max="4869" width="6.7109375" style="13" customWidth="1"/>
    <col min="4870" max="4870" width="0.7109375" style="13" customWidth="1"/>
    <col min="4871" max="4871" width="10.7109375" style="13" customWidth="1"/>
    <col min="4872" max="4872" width="0.7109375" style="13" customWidth="1"/>
    <col min="4873" max="4873" width="10.7109375" style="13" customWidth="1"/>
    <col min="4874" max="4874" width="0.7109375" style="13" customWidth="1"/>
    <col min="4875" max="4875" width="10.7109375" style="13" customWidth="1"/>
    <col min="4876" max="4876" width="0.7109375" style="13" customWidth="1"/>
    <col min="4877" max="4877" width="10.7109375" style="13" customWidth="1"/>
    <col min="4878" max="5120" width="9.140625" style="13"/>
    <col min="5121" max="5121" width="1.42578125" style="13" customWidth="1"/>
    <col min="5122" max="5122" width="1.5703125" style="13" customWidth="1"/>
    <col min="5123" max="5123" width="1.85546875" style="13" customWidth="1"/>
    <col min="5124" max="5124" width="32.42578125" style="13" customWidth="1"/>
    <col min="5125" max="5125" width="6.7109375" style="13" customWidth="1"/>
    <col min="5126" max="5126" width="0.7109375" style="13" customWidth="1"/>
    <col min="5127" max="5127" width="10.7109375" style="13" customWidth="1"/>
    <col min="5128" max="5128" width="0.7109375" style="13" customWidth="1"/>
    <col min="5129" max="5129" width="10.7109375" style="13" customWidth="1"/>
    <col min="5130" max="5130" width="0.7109375" style="13" customWidth="1"/>
    <col min="5131" max="5131" width="10.7109375" style="13" customWidth="1"/>
    <col min="5132" max="5132" width="0.7109375" style="13" customWidth="1"/>
    <col min="5133" max="5133" width="10.7109375" style="13" customWidth="1"/>
    <col min="5134" max="5376" width="9.140625" style="13"/>
    <col min="5377" max="5377" width="1.42578125" style="13" customWidth="1"/>
    <col min="5378" max="5378" width="1.5703125" style="13" customWidth="1"/>
    <col min="5379" max="5379" width="1.85546875" style="13" customWidth="1"/>
    <col min="5380" max="5380" width="32.42578125" style="13" customWidth="1"/>
    <col min="5381" max="5381" width="6.7109375" style="13" customWidth="1"/>
    <col min="5382" max="5382" width="0.7109375" style="13" customWidth="1"/>
    <col min="5383" max="5383" width="10.7109375" style="13" customWidth="1"/>
    <col min="5384" max="5384" width="0.7109375" style="13" customWidth="1"/>
    <col min="5385" max="5385" width="10.7109375" style="13" customWidth="1"/>
    <col min="5386" max="5386" width="0.7109375" style="13" customWidth="1"/>
    <col min="5387" max="5387" width="10.7109375" style="13" customWidth="1"/>
    <col min="5388" max="5388" width="0.7109375" style="13" customWidth="1"/>
    <col min="5389" max="5389" width="10.7109375" style="13" customWidth="1"/>
    <col min="5390" max="5632" width="9.140625" style="13"/>
    <col min="5633" max="5633" width="1.42578125" style="13" customWidth="1"/>
    <col min="5634" max="5634" width="1.5703125" style="13" customWidth="1"/>
    <col min="5635" max="5635" width="1.85546875" style="13" customWidth="1"/>
    <col min="5636" max="5636" width="32.42578125" style="13" customWidth="1"/>
    <col min="5637" max="5637" width="6.7109375" style="13" customWidth="1"/>
    <col min="5638" max="5638" width="0.7109375" style="13" customWidth="1"/>
    <col min="5639" max="5639" width="10.7109375" style="13" customWidth="1"/>
    <col min="5640" max="5640" width="0.7109375" style="13" customWidth="1"/>
    <col min="5641" max="5641" width="10.7109375" style="13" customWidth="1"/>
    <col min="5642" max="5642" width="0.7109375" style="13" customWidth="1"/>
    <col min="5643" max="5643" width="10.7109375" style="13" customWidth="1"/>
    <col min="5644" max="5644" width="0.7109375" style="13" customWidth="1"/>
    <col min="5645" max="5645" width="10.7109375" style="13" customWidth="1"/>
    <col min="5646" max="5888" width="9.140625" style="13"/>
    <col min="5889" max="5889" width="1.42578125" style="13" customWidth="1"/>
    <col min="5890" max="5890" width="1.5703125" style="13" customWidth="1"/>
    <col min="5891" max="5891" width="1.85546875" style="13" customWidth="1"/>
    <col min="5892" max="5892" width="32.42578125" style="13" customWidth="1"/>
    <col min="5893" max="5893" width="6.7109375" style="13" customWidth="1"/>
    <col min="5894" max="5894" width="0.7109375" style="13" customWidth="1"/>
    <col min="5895" max="5895" width="10.7109375" style="13" customWidth="1"/>
    <col min="5896" max="5896" width="0.7109375" style="13" customWidth="1"/>
    <col min="5897" max="5897" width="10.7109375" style="13" customWidth="1"/>
    <col min="5898" max="5898" width="0.7109375" style="13" customWidth="1"/>
    <col min="5899" max="5899" width="10.7109375" style="13" customWidth="1"/>
    <col min="5900" max="5900" width="0.7109375" style="13" customWidth="1"/>
    <col min="5901" max="5901" width="10.7109375" style="13" customWidth="1"/>
    <col min="5902" max="6144" width="9.140625" style="13"/>
    <col min="6145" max="6145" width="1.42578125" style="13" customWidth="1"/>
    <col min="6146" max="6146" width="1.5703125" style="13" customWidth="1"/>
    <col min="6147" max="6147" width="1.85546875" style="13" customWidth="1"/>
    <col min="6148" max="6148" width="32.42578125" style="13" customWidth="1"/>
    <col min="6149" max="6149" width="6.7109375" style="13" customWidth="1"/>
    <col min="6150" max="6150" width="0.7109375" style="13" customWidth="1"/>
    <col min="6151" max="6151" width="10.7109375" style="13" customWidth="1"/>
    <col min="6152" max="6152" width="0.7109375" style="13" customWidth="1"/>
    <col min="6153" max="6153" width="10.7109375" style="13" customWidth="1"/>
    <col min="6154" max="6154" width="0.7109375" style="13" customWidth="1"/>
    <col min="6155" max="6155" width="10.7109375" style="13" customWidth="1"/>
    <col min="6156" max="6156" width="0.7109375" style="13" customWidth="1"/>
    <col min="6157" max="6157" width="10.7109375" style="13" customWidth="1"/>
    <col min="6158" max="6400" width="9.140625" style="13"/>
    <col min="6401" max="6401" width="1.42578125" style="13" customWidth="1"/>
    <col min="6402" max="6402" width="1.5703125" style="13" customWidth="1"/>
    <col min="6403" max="6403" width="1.85546875" style="13" customWidth="1"/>
    <col min="6404" max="6404" width="32.42578125" style="13" customWidth="1"/>
    <col min="6405" max="6405" width="6.7109375" style="13" customWidth="1"/>
    <col min="6406" max="6406" width="0.7109375" style="13" customWidth="1"/>
    <col min="6407" max="6407" width="10.7109375" style="13" customWidth="1"/>
    <col min="6408" max="6408" width="0.7109375" style="13" customWidth="1"/>
    <col min="6409" max="6409" width="10.7109375" style="13" customWidth="1"/>
    <col min="6410" max="6410" width="0.7109375" style="13" customWidth="1"/>
    <col min="6411" max="6411" width="10.7109375" style="13" customWidth="1"/>
    <col min="6412" max="6412" width="0.7109375" style="13" customWidth="1"/>
    <col min="6413" max="6413" width="10.7109375" style="13" customWidth="1"/>
    <col min="6414" max="6656" width="9.140625" style="13"/>
    <col min="6657" max="6657" width="1.42578125" style="13" customWidth="1"/>
    <col min="6658" max="6658" width="1.5703125" style="13" customWidth="1"/>
    <col min="6659" max="6659" width="1.85546875" style="13" customWidth="1"/>
    <col min="6660" max="6660" width="32.42578125" style="13" customWidth="1"/>
    <col min="6661" max="6661" width="6.7109375" style="13" customWidth="1"/>
    <col min="6662" max="6662" width="0.7109375" style="13" customWidth="1"/>
    <col min="6663" max="6663" width="10.7109375" style="13" customWidth="1"/>
    <col min="6664" max="6664" width="0.7109375" style="13" customWidth="1"/>
    <col min="6665" max="6665" width="10.7109375" style="13" customWidth="1"/>
    <col min="6666" max="6666" width="0.7109375" style="13" customWidth="1"/>
    <col min="6667" max="6667" width="10.7109375" style="13" customWidth="1"/>
    <col min="6668" max="6668" width="0.7109375" style="13" customWidth="1"/>
    <col min="6669" max="6669" width="10.7109375" style="13" customWidth="1"/>
    <col min="6670" max="6912" width="9.140625" style="13"/>
    <col min="6913" max="6913" width="1.42578125" style="13" customWidth="1"/>
    <col min="6914" max="6914" width="1.5703125" style="13" customWidth="1"/>
    <col min="6915" max="6915" width="1.85546875" style="13" customWidth="1"/>
    <col min="6916" max="6916" width="32.42578125" style="13" customWidth="1"/>
    <col min="6917" max="6917" width="6.7109375" style="13" customWidth="1"/>
    <col min="6918" max="6918" width="0.7109375" style="13" customWidth="1"/>
    <col min="6919" max="6919" width="10.7109375" style="13" customWidth="1"/>
    <col min="6920" max="6920" width="0.7109375" style="13" customWidth="1"/>
    <col min="6921" max="6921" width="10.7109375" style="13" customWidth="1"/>
    <col min="6922" max="6922" width="0.7109375" style="13" customWidth="1"/>
    <col min="6923" max="6923" width="10.7109375" style="13" customWidth="1"/>
    <col min="6924" max="6924" width="0.7109375" style="13" customWidth="1"/>
    <col min="6925" max="6925" width="10.7109375" style="13" customWidth="1"/>
    <col min="6926" max="7168" width="9.140625" style="13"/>
    <col min="7169" max="7169" width="1.42578125" style="13" customWidth="1"/>
    <col min="7170" max="7170" width="1.5703125" style="13" customWidth="1"/>
    <col min="7171" max="7171" width="1.85546875" style="13" customWidth="1"/>
    <col min="7172" max="7172" width="32.42578125" style="13" customWidth="1"/>
    <col min="7173" max="7173" width="6.7109375" style="13" customWidth="1"/>
    <col min="7174" max="7174" width="0.7109375" style="13" customWidth="1"/>
    <col min="7175" max="7175" width="10.7109375" style="13" customWidth="1"/>
    <col min="7176" max="7176" width="0.7109375" style="13" customWidth="1"/>
    <col min="7177" max="7177" width="10.7109375" style="13" customWidth="1"/>
    <col min="7178" max="7178" width="0.7109375" style="13" customWidth="1"/>
    <col min="7179" max="7179" width="10.7109375" style="13" customWidth="1"/>
    <col min="7180" max="7180" width="0.7109375" style="13" customWidth="1"/>
    <col min="7181" max="7181" width="10.7109375" style="13" customWidth="1"/>
    <col min="7182" max="7424" width="9.140625" style="13"/>
    <col min="7425" max="7425" width="1.42578125" style="13" customWidth="1"/>
    <col min="7426" max="7426" width="1.5703125" style="13" customWidth="1"/>
    <col min="7427" max="7427" width="1.85546875" style="13" customWidth="1"/>
    <col min="7428" max="7428" width="32.42578125" style="13" customWidth="1"/>
    <col min="7429" max="7429" width="6.7109375" style="13" customWidth="1"/>
    <col min="7430" max="7430" width="0.7109375" style="13" customWidth="1"/>
    <col min="7431" max="7431" width="10.7109375" style="13" customWidth="1"/>
    <col min="7432" max="7432" width="0.7109375" style="13" customWidth="1"/>
    <col min="7433" max="7433" width="10.7109375" style="13" customWidth="1"/>
    <col min="7434" max="7434" width="0.7109375" style="13" customWidth="1"/>
    <col min="7435" max="7435" width="10.7109375" style="13" customWidth="1"/>
    <col min="7436" max="7436" width="0.7109375" style="13" customWidth="1"/>
    <col min="7437" max="7437" width="10.7109375" style="13" customWidth="1"/>
    <col min="7438" max="7680" width="9.140625" style="13"/>
    <col min="7681" max="7681" width="1.42578125" style="13" customWidth="1"/>
    <col min="7682" max="7682" width="1.5703125" style="13" customWidth="1"/>
    <col min="7683" max="7683" width="1.85546875" style="13" customWidth="1"/>
    <col min="7684" max="7684" width="32.42578125" style="13" customWidth="1"/>
    <col min="7685" max="7685" width="6.7109375" style="13" customWidth="1"/>
    <col min="7686" max="7686" width="0.7109375" style="13" customWidth="1"/>
    <col min="7687" max="7687" width="10.7109375" style="13" customWidth="1"/>
    <col min="7688" max="7688" width="0.7109375" style="13" customWidth="1"/>
    <col min="7689" max="7689" width="10.7109375" style="13" customWidth="1"/>
    <col min="7690" max="7690" width="0.7109375" style="13" customWidth="1"/>
    <col min="7691" max="7691" width="10.7109375" style="13" customWidth="1"/>
    <col min="7692" max="7692" width="0.7109375" style="13" customWidth="1"/>
    <col min="7693" max="7693" width="10.7109375" style="13" customWidth="1"/>
    <col min="7694" max="7936" width="9.140625" style="13"/>
    <col min="7937" max="7937" width="1.42578125" style="13" customWidth="1"/>
    <col min="7938" max="7938" width="1.5703125" style="13" customWidth="1"/>
    <col min="7939" max="7939" width="1.85546875" style="13" customWidth="1"/>
    <col min="7940" max="7940" width="32.42578125" style="13" customWidth="1"/>
    <col min="7941" max="7941" width="6.7109375" style="13" customWidth="1"/>
    <col min="7942" max="7942" width="0.7109375" style="13" customWidth="1"/>
    <col min="7943" max="7943" width="10.7109375" style="13" customWidth="1"/>
    <col min="7944" max="7944" width="0.7109375" style="13" customWidth="1"/>
    <col min="7945" max="7945" width="10.7109375" style="13" customWidth="1"/>
    <col min="7946" max="7946" width="0.7109375" style="13" customWidth="1"/>
    <col min="7947" max="7947" width="10.7109375" style="13" customWidth="1"/>
    <col min="7948" max="7948" width="0.7109375" style="13" customWidth="1"/>
    <col min="7949" max="7949" width="10.7109375" style="13" customWidth="1"/>
    <col min="7950" max="8192" width="9.140625" style="13"/>
    <col min="8193" max="8193" width="1.42578125" style="13" customWidth="1"/>
    <col min="8194" max="8194" width="1.5703125" style="13" customWidth="1"/>
    <col min="8195" max="8195" width="1.85546875" style="13" customWidth="1"/>
    <col min="8196" max="8196" width="32.42578125" style="13" customWidth="1"/>
    <col min="8197" max="8197" width="6.7109375" style="13" customWidth="1"/>
    <col min="8198" max="8198" width="0.7109375" style="13" customWidth="1"/>
    <col min="8199" max="8199" width="10.7109375" style="13" customWidth="1"/>
    <col min="8200" max="8200" width="0.7109375" style="13" customWidth="1"/>
    <col min="8201" max="8201" width="10.7109375" style="13" customWidth="1"/>
    <col min="8202" max="8202" width="0.7109375" style="13" customWidth="1"/>
    <col min="8203" max="8203" width="10.7109375" style="13" customWidth="1"/>
    <col min="8204" max="8204" width="0.7109375" style="13" customWidth="1"/>
    <col min="8205" max="8205" width="10.7109375" style="13" customWidth="1"/>
    <col min="8206" max="8448" width="9.140625" style="13"/>
    <col min="8449" max="8449" width="1.42578125" style="13" customWidth="1"/>
    <col min="8450" max="8450" width="1.5703125" style="13" customWidth="1"/>
    <col min="8451" max="8451" width="1.85546875" style="13" customWidth="1"/>
    <col min="8452" max="8452" width="32.42578125" style="13" customWidth="1"/>
    <col min="8453" max="8453" width="6.7109375" style="13" customWidth="1"/>
    <col min="8454" max="8454" width="0.7109375" style="13" customWidth="1"/>
    <col min="8455" max="8455" width="10.7109375" style="13" customWidth="1"/>
    <col min="8456" max="8456" width="0.7109375" style="13" customWidth="1"/>
    <col min="8457" max="8457" width="10.7109375" style="13" customWidth="1"/>
    <col min="8458" max="8458" width="0.7109375" style="13" customWidth="1"/>
    <col min="8459" max="8459" width="10.7109375" style="13" customWidth="1"/>
    <col min="8460" max="8460" width="0.7109375" style="13" customWidth="1"/>
    <col min="8461" max="8461" width="10.7109375" style="13" customWidth="1"/>
    <col min="8462" max="8704" width="9.140625" style="13"/>
    <col min="8705" max="8705" width="1.42578125" style="13" customWidth="1"/>
    <col min="8706" max="8706" width="1.5703125" style="13" customWidth="1"/>
    <col min="8707" max="8707" width="1.85546875" style="13" customWidth="1"/>
    <col min="8708" max="8708" width="32.42578125" style="13" customWidth="1"/>
    <col min="8709" max="8709" width="6.7109375" style="13" customWidth="1"/>
    <col min="8710" max="8710" width="0.7109375" style="13" customWidth="1"/>
    <col min="8711" max="8711" width="10.7109375" style="13" customWidth="1"/>
    <col min="8712" max="8712" width="0.7109375" style="13" customWidth="1"/>
    <col min="8713" max="8713" width="10.7109375" style="13" customWidth="1"/>
    <col min="8714" max="8714" width="0.7109375" style="13" customWidth="1"/>
    <col min="8715" max="8715" width="10.7109375" style="13" customWidth="1"/>
    <col min="8716" max="8716" width="0.7109375" style="13" customWidth="1"/>
    <col min="8717" max="8717" width="10.7109375" style="13" customWidth="1"/>
    <col min="8718" max="8960" width="9.140625" style="13"/>
    <col min="8961" max="8961" width="1.42578125" style="13" customWidth="1"/>
    <col min="8962" max="8962" width="1.5703125" style="13" customWidth="1"/>
    <col min="8963" max="8963" width="1.85546875" style="13" customWidth="1"/>
    <col min="8964" max="8964" width="32.42578125" style="13" customWidth="1"/>
    <col min="8965" max="8965" width="6.7109375" style="13" customWidth="1"/>
    <col min="8966" max="8966" width="0.7109375" style="13" customWidth="1"/>
    <col min="8967" max="8967" width="10.7109375" style="13" customWidth="1"/>
    <col min="8968" max="8968" width="0.7109375" style="13" customWidth="1"/>
    <col min="8969" max="8969" width="10.7109375" style="13" customWidth="1"/>
    <col min="8970" max="8970" width="0.7109375" style="13" customWidth="1"/>
    <col min="8971" max="8971" width="10.7109375" style="13" customWidth="1"/>
    <col min="8972" max="8972" width="0.7109375" style="13" customWidth="1"/>
    <col min="8973" max="8973" width="10.7109375" style="13" customWidth="1"/>
    <col min="8974" max="9216" width="9.140625" style="13"/>
    <col min="9217" max="9217" width="1.42578125" style="13" customWidth="1"/>
    <col min="9218" max="9218" width="1.5703125" style="13" customWidth="1"/>
    <col min="9219" max="9219" width="1.85546875" style="13" customWidth="1"/>
    <col min="9220" max="9220" width="32.42578125" style="13" customWidth="1"/>
    <col min="9221" max="9221" width="6.7109375" style="13" customWidth="1"/>
    <col min="9222" max="9222" width="0.7109375" style="13" customWidth="1"/>
    <col min="9223" max="9223" width="10.7109375" style="13" customWidth="1"/>
    <col min="9224" max="9224" width="0.7109375" style="13" customWidth="1"/>
    <col min="9225" max="9225" width="10.7109375" style="13" customWidth="1"/>
    <col min="9226" max="9226" width="0.7109375" style="13" customWidth="1"/>
    <col min="9227" max="9227" width="10.7109375" style="13" customWidth="1"/>
    <col min="9228" max="9228" width="0.7109375" style="13" customWidth="1"/>
    <col min="9229" max="9229" width="10.7109375" style="13" customWidth="1"/>
    <col min="9230" max="9472" width="9.140625" style="13"/>
    <col min="9473" max="9473" width="1.42578125" style="13" customWidth="1"/>
    <col min="9474" max="9474" width="1.5703125" style="13" customWidth="1"/>
    <col min="9475" max="9475" width="1.85546875" style="13" customWidth="1"/>
    <col min="9476" max="9476" width="32.42578125" style="13" customWidth="1"/>
    <col min="9477" max="9477" width="6.7109375" style="13" customWidth="1"/>
    <col min="9478" max="9478" width="0.7109375" style="13" customWidth="1"/>
    <col min="9479" max="9479" width="10.7109375" style="13" customWidth="1"/>
    <col min="9480" max="9480" width="0.7109375" style="13" customWidth="1"/>
    <col min="9481" max="9481" width="10.7109375" style="13" customWidth="1"/>
    <col min="9482" max="9482" width="0.7109375" style="13" customWidth="1"/>
    <col min="9483" max="9483" width="10.7109375" style="13" customWidth="1"/>
    <col min="9484" max="9484" width="0.7109375" style="13" customWidth="1"/>
    <col min="9485" max="9485" width="10.7109375" style="13" customWidth="1"/>
    <col min="9486" max="9728" width="9.140625" style="13"/>
    <col min="9729" max="9729" width="1.42578125" style="13" customWidth="1"/>
    <col min="9730" max="9730" width="1.5703125" style="13" customWidth="1"/>
    <col min="9731" max="9731" width="1.85546875" style="13" customWidth="1"/>
    <col min="9732" max="9732" width="32.42578125" style="13" customWidth="1"/>
    <col min="9733" max="9733" width="6.7109375" style="13" customWidth="1"/>
    <col min="9734" max="9734" width="0.7109375" style="13" customWidth="1"/>
    <col min="9735" max="9735" width="10.7109375" style="13" customWidth="1"/>
    <col min="9736" max="9736" width="0.7109375" style="13" customWidth="1"/>
    <col min="9737" max="9737" width="10.7109375" style="13" customWidth="1"/>
    <col min="9738" max="9738" width="0.7109375" style="13" customWidth="1"/>
    <col min="9739" max="9739" width="10.7109375" style="13" customWidth="1"/>
    <col min="9740" max="9740" width="0.7109375" style="13" customWidth="1"/>
    <col min="9741" max="9741" width="10.7109375" style="13" customWidth="1"/>
    <col min="9742" max="9984" width="9.140625" style="13"/>
    <col min="9985" max="9985" width="1.42578125" style="13" customWidth="1"/>
    <col min="9986" max="9986" width="1.5703125" style="13" customWidth="1"/>
    <col min="9987" max="9987" width="1.85546875" style="13" customWidth="1"/>
    <col min="9988" max="9988" width="32.42578125" style="13" customWidth="1"/>
    <col min="9989" max="9989" width="6.7109375" style="13" customWidth="1"/>
    <col min="9990" max="9990" width="0.7109375" style="13" customWidth="1"/>
    <col min="9991" max="9991" width="10.7109375" style="13" customWidth="1"/>
    <col min="9992" max="9992" width="0.7109375" style="13" customWidth="1"/>
    <col min="9993" max="9993" width="10.7109375" style="13" customWidth="1"/>
    <col min="9994" max="9994" width="0.7109375" style="13" customWidth="1"/>
    <col min="9995" max="9995" width="10.7109375" style="13" customWidth="1"/>
    <col min="9996" max="9996" width="0.7109375" style="13" customWidth="1"/>
    <col min="9997" max="9997" width="10.7109375" style="13" customWidth="1"/>
    <col min="9998" max="10240" width="9.140625" style="13"/>
    <col min="10241" max="10241" width="1.42578125" style="13" customWidth="1"/>
    <col min="10242" max="10242" width="1.5703125" style="13" customWidth="1"/>
    <col min="10243" max="10243" width="1.85546875" style="13" customWidth="1"/>
    <col min="10244" max="10244" width="32.42578125" style="13" customWidth="1"/>
    <col min="10245" max="10245" width="6.7109375" style="13" customWidth="1"/>
    <col min="10246" max="10246" width="0.7109375" style="13" customWidth="1"/>
    <col min="10247" max="10247" width="10.7109375" style="13" customWidth="1"/>
    <col min="10248" max="10248" width="0.7109375" style="13" customWidth="1"/>
    <col min="10249" max="10249" width="10.7109375" style="13" customWidth="1"/>
    <col min="10250" max="10250" width="0.7109375" style="13" customWidth="1"/>
    <col min="10251" max="10251" width="10.7109375" style="13" customWidth="1"/>
    <col min="10252" max="10252" width="0.7109375" style="13" customWidth="1"/>
    <col min="10253" max="10253" width="10.7109375" style="13" customWidth="1"/>
    <col min="10254" max="10496" width="9.140625" style="13"/>
    <col min="10497" max="10497" width="1.42578125" style="13" customWidth="1"/>
    <col min="10498" max="10498" width="1.5703125" style="13" customWidth="1"/>
    <col min="10499" max="10499" width="1.85546875" style="13" customWidth="1"/>
    <col min="10500" max="10500" width="32.42578125" style="13" customWidth="1"/>
    <col min="10501" max="10501" width="6.7109375" style="13" customWidth="1"/>
    <col min="10502" max="10502" width="0.7109375" style="13" customWidth="1"/>
    <col min="10503" max="10503" width="10.7109375" style="13" customWidth="1"/>
    <col min="10504" max="10504" width="0.7109375" style="13" customWidth="1"/>
    <col min="10505" max="10505" width="10.7109375" style="13" customWidth="1"/>
    <col min="10506" max="10506" width="0.7109375" style="13" customWidth="1"/>
    <col min="10507" max="10507" width="10.7109375" style="13" customWidth="1"/>
    <col min="10508" max="10508" width="0.7109375" style="13" customWidth="1"/>
    <col min="10509" max="10509" width="10.7109375" style="13" customWidth="1"/>
    <col min="10510" max="10752" width="9.140625" style="13"/>
    <col min="10753" max="10753" width="1.42578125" style="13" customWidth="1"/>
    <col min="10754" max="10754" width="1.5703125" style="13" customWidth="1"/>
    <col min="10755" max="10755" width="1.85546875" style="13" customWidth="1"/>
    <col min="10756" max="10756" width="32.42578125" style="13" customWidth="1"/>
    <col min="10757" max="10757" width="6.7109375" style="13" customWidth="1"/>
    <col min="10758" max="10758" width="0.7109375" style="13" customWidth="1"/>
    <col min="10759" max="10759" width="10.7109375" style="13" customWidth="1"/>
    <col min="10760" max="10760" width="0.7109375" style="13" customWidth="1"/>
    <col min="10761" max="10761" width="10.7109375" style="13" customWidth="1"/>
    <col min="10762" max="10762" width="0.7109375" style="13" customWidth="1"/>
    <col min="10763" max="10763" width="10.7109375" style="13" customWidth="1"/>
    <col min="10764" max="10764" width="0.7109375" style="13" customWidth="1"/>
    <col min="10765" max="10765" width="10.7109375" style="13" customWidth="1"/>
    <col min="10766" max="11008" width="9.140625" style="13"/>
    <col min="11009" max="11009" width="1.42578125" style="13" customWidth="1"/>
    <col min="11010" max="11010" width="1.5703125" style="13" customWidth="1"/>
    <col min="11011" max="11011" width="1.85546875" style="13" customWidth="1"/>
    <col min="11012" max="11012" width="32.42578125" style="13" customWidth="1"/>
    <col min="11013" max="11013" width="6.7109375" style="13" customWidth="1"/>
    <col min="11014" max="11014" width="0.7109375" style="13" customWidth="1"/>
    <col min="11015" max="11015" width="10.7109375" style="13" customWidth="1"/>
    <col min="11016" max="11016" width="0.7109375" style="13" customWidth="1"/>
    <col min="11017" max="11017" width="10.7109375" style="13" customWidth="1"/>
    <col min="11018" max="11018" width="0.7109375" style="13" customWidth="1"/>
    <col min="11019" max="11019" width="10.7109375" style="13" customWidth="1"/>
    <col min="11020" max="11020" width="0.7109375" style="13" customWidth="1"/>
    <col min="11021" max="11021" width="10.7109375" style="13" customWidth="1"/>
    <col min="11022" max="11264" width="9.140625" style="13"/>
    <col min="11265" max="11265" width="1.42578125" style="13" customWidth="1"/>
    <col min="11266" max="11266" width="1.5703125" style="13" customWidth="1"/>
    <col min="11267" max="11267" width="1.85546875" style="13" customWidth="1"/>
    <col min="11268" max="11268" width="32.42578125" style="13" customWidth="1"/>
    <col min="11269" max="11269" width="6.7109375" style="13" customWidth="1"/>
    <col min="11270" max="11270" width="0.7109375" style="13" customWidth="1"/>
    <col min="11271" max="11271" width="10.7109375" style="13" customWidth="1"/>
    <col min="11272" max="11272" width="0.7109375" style="13" customWidth="1"/>
    <col min="11273" max="11273" width="10.7109375" style="13" customWidth="1"/>
    <col min="11274" max="11274" width="0.7109375" style="13" customWidth="1"/>
    <col min="11275" max="11275" width="10.7109375" style="13" customWidth="1"/>
    <col min="11276" max="11276" width="0.7109375" style="13" customWidth="1"/>
    <col min="11277" max="11277" width="10.7109375" style="13" customWidth="1"/>
    <col min="11278" max="11520" width="9.140625" style="13"/>
    <col min="11521" max="11521" width="1.42578125" style="13" customWidth="1"/>
    <col min="11522" max="11522" width="1.5703125" style="13" customWidth="1"/>
    <col min="11523" max="11523" width="1.85546875" style="13" customWidth="1"/>
    <col min="11524" max="11524" width="32.42578125" style="13" customWidth="1"/>
    <col min="11525" max="11525" width="6.7109375" style="13" customWidth="1"/>
    <col min="11526" max="11526" width="0.7109375" style="13" customWidth="1"/>
    <col min="11527" max="11527" width="10.7109375" style="13" customWidth="1"/>
    <col min="11528" max="11528" width="0.7109375" style="13" customWidth="1"/>
    <col min="11529" max="11529" width="10.7109375" style="13" customWidth="1"/>
    <col min="11530" max="11530" width="0.7109375" style="13" customWidth="1"/>
    <col min="11531" max="11531" width="10.7109375" style="13" customWidth="1"/>
    <col min="11532" max="11532" width="0.7109375" style="13" customWidth="1"/>
    <col min="11533" max="11533" width="10.7109375" style="13" customWidth="1"/>
    <col min="11534" max="11776" width="9.140625" style="13"/>
    <col min="11777" max="11777" width="1.42578125" style="13" customWidth="1"/>
    <col min="11778" max="11778" width="1.5703125" style="13" customWidth="1"/>
    <col min="11779" max="11779" width="1.85546875" style="13" customWidth="1"/>
    <col min="11780" max="11780" width="32.42578125" style="13" customWidth="1"/>
    <col min="11781" max="11781" width="6.7109375" style="13" customWidth="1"/>
    <col min="11782" max="11782" width="0.7109375" style="13" customWidth="1"/>
    <col min="11783" max="11783" width="10.7109375" style="13" customWidth="1"/>
    <col min="11784" max="11784" width="0.7109375" style="13" customWidth="1"/>
    <col min="11785" max="11785" width="10.7109375" style="13" customWidth="1"/>
    <col min="11786" max="11786" width="0.7109375" style="13" customWidth="1"/>
    <col min="11787" max="11787" width="10.7109375" style="13" customWidth="1"/>
    <col min="11788" max="11788" width="0.7109375" style="13" customWidth="1"/>
    <col min="11789" max="11789" width="10.7109375" style="13" customWidth="1"/>
    <col min="11790" max="12032" width="9.140625" style="13"/>
    <col min="12033" max="12033" width="1.42578125" style="13" customWidth="1"/>
    <col min="12034" max="12034" width="1.5703125" style="13" customWidth="1"/>
    <col min="12035" max="12035" width="1.85546875" style="13" customWidth="1"/>
    <col min="12036" max="12036" width="32.42578125" style="13" customWidth="1"/>
    <col min="12037" max="12037" width="6.7109375" style="13" customWidth="1"/>
    <col min="12038" max="12038" width="0.7109375" style="13" customWidth="1"/>
    <col min="12039" max="12039" width="10.7109375" style="13" customWidth="1"/>
    <col min="12040" max="12040" width="0.7109375" style="13" customWidth="1"/>
    <col min="12041" max="12041" width="10.7109375" style="13" customWidth="1"/>
    <col min="12042" max="12042" width="0.7109375" style="13" customWidth="1"/>
    <col min="12043" max="12043" width="10.7109375" style="13" customWidth="1"/>
    <col min="12044" max="12044" width="0.7109375" style="13" customWidth="1"/>
    <col min="12045" max="12045" width="10.7109375" style="13" customWidth="1"/>
    <col min="12046" max="12288" width="9.140625" style="13"/>
    <col min="12289" max="12289" width="1.42578125" style="13" customWidth="1"/>
    <col min="12290" max="12290" width="1.5703125" style="13" customWidth="1"/>
    <col min="12291" max="12291" width="1.85546875" style="13" customWidth="1"/>
    <col min="12292" max="12292" width="32.42578125" style="13" customWidth="1"/>
    <col min="12293" max="12293" width="6.7109375" style="13" customWidth="1"/>
    <col min="12294" max="12294" width="0.7109375" style="13" customWidth="1"/>
    <col min="12295" max="12295" width="10.7109375" style="13" customWidth="1"/>
    <col min="12296" max="12296" width="0.7109375" style="13" customWidth="1"/>
    <col min="12297" max="12297" width="10.7109375" style="13" customWidth="1"/>
    <col min="12298" max="12298" width="0.7109375" style="13" customWidth="1"/>
    <col min="12299" max="12299" width="10.7109375" style="13" customWidth="1"/>
    <col min="12300" max="12300" width="0.7109375" style="13" customWidth="1"/>
    <col min="12301" max="12301" width="10.7109375" style="13" customWidth="1"/>
    <col min="12302" max="12544" width="9.140625" style="13"/>
    <col min="12545" max="12545" width="1.42578125" style="13" customWidth="1"/>
    <col min="12546" max="12546" width="1.5703125" style="13" customWidth="1"/>
    <col min="12547" max="12547" width="1.85546875" style="13" customWidth="1"/>
    <col min="12548" max="12548" width="32.42578125" style="13" customWidth="1"/>
    <col min="12549" max="12549" width="6.7109375" style="13" customWidth="1"/>
    <col min="12550" max="12550" width="0.7109375" style="13" customWidth="1"/>
    <col min="12551" max="12551" width="10.7109375" style="13" customWidth="1"/>
    <col min="12552" max="12552" width="0.7109375" style="13" customWidth="1"/>
    <col min="12553" max="12553" width="10.7109375" style="13" customWidth="1"/>
    <col min="12554" max="12554" width="0.7109375" style="13" customWidth="1"/>
    <col min="12555" max="12555" width="10.7109375" style="13" customWidth="1"/>
    <col min="12556" max="12556" width="0.7109375" style="13" customWidth="1"/>
    <col min="12557" max="12557" width="10.7109375" style="13" customWidth="1"/>
    <col min="12558" max="12800" width="9.140625" style="13"/>
    <col min="12801" max="12801" width="1.42578125" style="13" customWidth="1"/>
    <col min="12802" max="12802" width="1.5703125" style="13" customWidth="1"/>
    <col min="12803" max="12803" width="1.85546875" style="13" customWidth="1"/>
    <col min="12804" max="12804" width="32.42578125" style="13" customWidth="1"/>
    <col min="12805" max="12805" width="6.7109375" style="13" customWidth="1"/>
    <col min="12806" max="12806" width="0.7109375" style="13" customWidth="1"/>
    <col min="12807" max="12807" width="10.7109375" style="13" customWidth="1"/>
    <col min="12808" max="12808" width="0.7109375" style="13" customWidth="1"/>
    <col min="12809" max="12809" width="10.7109375" style="13" customWidth="1"/>
    <col min="12810" max="12810" width="0.7109375" style="13" customWidth="1"/>
    <col min="12811" max="12811" width="10.7109375" style="13" customWidth="1"/>
    <col min="12812" max="12812" width="0.7109375" style="13" customWidth="1"/>
    <col min="12813" max="12813" width="10.7109375" style="13" customWidth="1"/>
    <col min="12814" max="13056" width="9.140625" style="13"/>
    <col min="13057" max="13057" width="1.42578125" style="13" customWidth="1"/>
    <col min="13058" max="13058" width="1.5703125" style="13" customWidth="1"/>
    <col min="13059" max="13059" width="1.85546875" style="13" customWidth="1"/>
    <col min="13060" max="13060" width="32.42578125" style="13" customWidth="1"/>
    <col min="13061" max="13061" width="6.7109375" style="13" customWidth="1"/>
    <col min="13062" max="13062" width="0.7109375" style="13" customWidth="1"/>
    <col min="13063" max="13063" width="10.7109375" style="13" customWidth="1"/>
    <col min="13064" max="13064" width="0.7109375" style="13" customWidth="1"/>
    <col min="13065" max="13065" width="10.7109375" style="13" customWidth="1"/>
    <col min="13066" max="13066" width="0.7109375" style="13" customWidth="1"/>
    <col min="13067" max="13067" width="10.7109375" style="13" customWidth="1"/>
    <col min="13068" max="13068" width="0.7109375" style="13" customWidth="1"/>
    <col min="13069" max="13069" width="10.7109375" style="13" customWidth="1"/>
    <col min="13070" max="13312" width="9.140625" style="13"/>
    <col min="13313" max="13313" width="1.42578125" style="13" customWidth="1"/>
    <col min="13314" max="13314" width="1.5703125" style="13" customWidth="1"/>
    <col min="13315" max="13315" width="1.85546875" style="13" customWidth="1"/>
    <col min="13316" max="13316" width="32.42578125" style="13" customWidth="1"/>
    <col min="13317" max="13317" width="6.7109375" style="13" customWidth="1"/>
    <col min="13318" max="13318" width="0.7109375" style="13" customWidth="1"/>
    <col min="13319" max="13319" width="10.7109375" style="13" customWidth="1"/>
    <col min="13320" max="13320" width="0.7109375" style="13" customWidth="1"/>
    <col min="13321" max="13321" width="10.7109375" style="13" customWidth="1"/>
    <col min="13322" max="13322" width="0.7109375" style="13" customWidth="1"/>
    <col min="13323" max="13323" width="10.7109375" style="13" customWidth="1"/>
    <col min="13324" max="13324" width="0.7109375" style="13" customWidth="1"/>
    <col min="13325" max="13325" width="10.7109375" style="13" customWidth="1"/>
    <col min="13326" max="13568" width="9.140625" style="13"/>
    <col min="13569" max="13569" width="1.42578125" style="13" customWidth="1"/>
    <col min="13570" max="13570" width="1.5703125" style="13" customWidth="1"/>
    <col min="13571" max="13571" width="1.85546875" style="13" customWidth="1"/>
    <col min="13572" max="13572" width="32.42578125" style="13" customWidth="1"/>
    <col min="13573" max="13573" width="6.7109375" style="13" customWidth="1"/>
    <col min="13574" max="13574" width="0.7109375" style="13" customWidth="1"/>
    <col min="13575" max="13575" width="10.7109375" style="13" customWidth="1"/>
    <col min="13576" max="13576" width="0.7109375" style="13" customWidth="1"/>
    <col min="13577" max="13577" width="10.7109375" style="13" customWidth="1"/>
    <col min="13578" max="13578" width="0.7109375" style="13" customWidth="1"/>
    <col min="13579" max="13579" width="10.7109375" style="13" customWidth="1"/>
    <col min="13580" max="13580" width="0.7109375" style="13" customWidth="1"/>
    <col min="13581" max="13581" width="10.7109375" style="13" customWidth="1"/>
    <col min="13582" max="13824" width="9.140625" style="13"/>
    <col min="13825" max="13825" width="1.42578125" style="13" customWidth="1"/>
    <col min="13826" max="13826" width="1.5703125" style="13" customWidth="1"/>
    <col min="13827" max="13827" width="1.85546875" style="13" customWidth="1"/>
    <col min="13828" max="13828" width="32.42578125" style="13" customWidth="1"/>
    <col min="13829" max="13829" width="6.7109375" style="13" customWidth="1"/>
    <col min="13830" max="13830" width="0.7109375" style="13" customWidth="1"/>
    <col min="13831" max="13831" width="10.7109375" style="13" customWidth="1"/>
    <col min="13832" max="13832" width="0.7109375" style="13" customWidth="1"/>
    <col min="13833" max="13833" width="10.7109375" style="13" customWidth="1"/>
    <col min="13834" max="13834" width="0.7109375" style="13" customWidth="1"/>
    <col min="13835" max="13835" width="10.7109375" style="13" customWidth="1"/>
    <col min="13836" max="13836" width="0.7109375" style="13" customWidth="1"/>
    <col min="13837" max="13837" width="10.7109375" style="13" customWidth="1"/>
    <col min="13838" max="14080" width="9.140625" style="13"/>
    <col min="14081" max="14081" width="1.42578125" style="13" customWidth="1"/>
    <col min="14082" max="14082" width="1.5703125" style="13" customWidth="1"/>
    <col min="14083" max="14083" width="1.85546875" style="13" customWidth="1"/>
    <col min="14084" max="14084" width="32.42578125" style="13" customWidth="1"/>
    <col min="14085" max="14085" width="6.7109375" style="13" customWidth="1"/>
    <col min="14086" max="14086" width="0.7109375" style="13" customWidth="1"/>
    <col min="14087" max="14087" width="10.7109375" style="13" customWidth="1"/>
    <col min="14088" max="14088" width="0.7109375" style="13" customWidth="1"/>
    <col min="14089" max="14089" width="10.7109375" style="13" customWidth="1"/>
    <col min="14090" max="14090" width="0.7109375" style="13" customWidth="1"/>
    <col min="14091" max="14091" width="10.7109375" style="13" customWidth="1"/>
    <col min="14092" max="14092" width="0.7109375" style="13" customWidth="1"/>
    <col min="14093" max="14093" width="10.7109375" style="13" customWidth="1"/>
    <col min="14094" max="14336" width="9.140625" style="13"/>
    <col min="14337" max="14337" width="1.42578125" style="13" customWidth="1"/>
    <col min="14338" max="14338" width="1.5703125" style="13" customWidth="1"/>
    <col min="14339" max="14339" width="1.85546875" style="13" customWidth="1"/>
    <col min="14340" max="14340" width="32.42578125" style="13" customWidth="1"/>
    <col min="14341" max="14341" width="6.7109375" style="13" customWidth="1"/>
    <col min="14342" max="14342" width="0.7109375" style="13" customWidth="1"/>
    <col min="14343" max="14343" width="10.7109375" style="13" customWidth="1"/>
    <col min="14344" max="14344" width="0.7109375" style="13" customWidth="1"/>
    <col min="14345" max="14345" width="10.7109375" style="13" customWidth="1"/>
    <col min="14346" max="14346" width="0.7109375" style="13" customWidth="1"/>
    <col min="14347" max="14347" width="10.7109375" style="13" customWidth="1"/>
    <col min="14348" max="14348" width="0.7109375" style="13" customWidth="1"/>
    <col min="14349" max="14349" width="10.7109375" style="13" customWidth="1"/>
    <col min="14350" max="14592" width="9.140625" style="13"/>
    <col min="14593" max="14593" width="1.42578125" style="13" customWidth="1"/>
    <col min="14594" max="14594" width="1.5703125" style="13" customWidth="1"/>
    <col min="14595" max="14595" width="1.85546875" style="13" customWidth="1"/>
    <col min="14596" max="14596" width="32.42578125" style="13" customWidth="1"/>
    <col min="14597" max="14597" width="6.7109375" style="13" customWidth="1"/>
    <col min="14598" max="14598" width="0.7109375" style="13" customWidth="1"/>
    <col min="14599" max="14599" width="10.7109375" style="13" customWidth="1"/>
    <col min="14600" max="14600" width="0.7109375" style="13" customWidth="1"/>
    <col min="14601" max="14601" width="10.7109375" style="13" customWidth="1"/>
    <col min="14602" max="14602" width="0.7109375" style="13" customWidth="1"/>
    <col min="14603" max="14603" width="10.7109375" style="13" customWidth="1"/>
    <col min="14604" max="14604" width="0.7109375" style="13" customWidth="1"/>
    <col min="14605" max="14605" width="10.7109375" style="13" customWidth="1"/>
    <col min="14606" max="14848" width="9.140625" style="13"/>
    <col min="14849" max="14849" width="1.42578125" style="13" customWidth="1"/>
    <col min="14850" max="14850" width="1.5703125" style="13" customWidth="1"/>
    <col min="14851" max="14851" width="1.85546875" style="13" customWidth="1"/>
    <col min="14852" max="14852" width="32.42578125" style="13" customWidth="1"/>
    <col min="14853" max="14853" width="6.7109375" style="13" customWidth="1"/>
    <col min="14854" max="14854" width="0.7109375" style="13" customWidth="1"/>
    <col min="14855" max="14855" width="10.7109375" style="13" customWidth="1"/>
    <col min="14856" max="14856" width="0.7109375" style="13" customWidth="1"/>
    <col min="14857" max="14857" width="10.7109375" style="13" customWidth="1"/>
    <col min="14858" max="14858" width="0.7109375" style="13" customWidth="1"/>
    <col min="14859" max="14859" width="10.7109375" style="13" customWidth="1"/>
    <col min="14860" max="14860" width="0.7109375" style="13" customWidth="1"/>
    <col min="14861" max="14861" width="10.7109375" style="13" customWidth="1"/>
    <col min="14862" max="15104" width="9.140625" style="13"/>
    <col min="15105" max="15105" width="1.42578125" style="13" customWidth="1"/>
    <col min="15106" max="15106" width="1.5703125" style="13" customWidth="1"/>
    <col min="15107" max="15107" width="1.85546875" style="13" customWidth="1"/>
    <col min="15108" max="15108" width="32.42578125" style="13" customWidth="1"/>
    <col min="15109" max="15109" width="6.7109375" style="13" customWidth="1"/>
    <col min="15110" max="15110" width="0.7109375" style="13" customWidth="1"/>
    <col min="15111" max="15111" width="10.7109375" style="13" customWidth="1"/>
    <col min="15112" max="15112" width="0.7109375" style="13" customWidth="1"/>
    <col min="15113" max="15113" width="10.7109375" style="13" customWidth="1"/>
    <col min="15114" max="15114" width="0.7109375" style="13" customWidth="1"/>
    <col min="15115" max="15115" width="10.7109375" style="13" customWidth="1"/>
    <col min="15116" max="15116" width="0.7109375" style="13" customWidth="1"/>
    <col min="15117" max="15117" width="10.7109375" style="13" customWidth="1"/>
    <col min="15118" max="15360" width="9.140625" style="13"/>
    <col min="15361" max="15361" width="1.42578125" style="13" customWidth="1"/>
    <col min="15362" max="15362" width="1.5703125" style="13" customWidth="1"/>
    <col min="15363" max="15363" width="1.85546875" style="13" customWidth="1"/>
    <col min="15364" max="15364" width="32.42578125" style="13" customWidth="1"/>
    <col min="15365" max="15365" width="6.7109375" style="13" customWidth="1"/>
    <col min="15366" max="15366" width="0.7109375" style="13" customWidth="1"/>
    <col min="15367" max="15367" width="10.7109375" style="13" customWidth="1"/>
    <col min="15368" max="15368" width="0.7109375" style="13" customWidth="1"/>
    <col min="15369" max="15369" width="10.7109375" style="13" customWidth="1"/>
    <col min="15370" max="15370" width="0.7109375" style="13" customWidth="1"/>
    <col min="15371" max="15371" width="10.7109375" style="13" customWidth="1"/>
    <col min="15372" max="15372" width="0.7109375" style="13" customWidth="1"/>
    <col min="15373" max="15373" width="10.7109375" style="13" customWidth="1"/>
    <col min="15374" max="15616" width="9.140625" style="13"/>
    <col min="15617" max="15617" width="1.42578125" style="13" customWidth="1"/>
    <col min="15618" max="15618" width="1.5703125" style="13" customWidth="1"/>
    <col min="15619" max="15619" width="1.85546875" style="13" customWidth="1"/>
    <col min="15620" max="15620" width="32.42578125" style="13" customWidth="1"/>
    <col min="15621" max="15621" width="6.7109375" style="13" customWidth="1"/>
    <col min="15622" max="15622" width="0.7109375" style="13" customWidth="1"/>
    <col min="15623" max="15623" width="10.7109375" style="13" customWidth="1"/>
    <col min="15624" max="15624" width="0.7109375" style="13" customWidth="1"/>
    <col min="15625" max="15625" width="10.7109375" style="13" customWidth="1"/>
    <col min="15626" max="15626" width="0.7109375" style="13" customWidth="1"/>
    <col min="15627" max="15627" width="10.7109375" style="13" customWidth="1"/>
    <col min="15628" max="15628" width="0.7109375" style="13" customWidth="1"/>
    <col min="15629" max="15629" width="10.7109375" style="13" customWidth="1"/>
    <col min="15630" max="15872" width="9.140625" style="13"/>
    <col min="15873" max="15873" width="1.42578125" style="13" customWidth="1"/>
    <col min="15874" max="15874" width="1.5703125" style="13" customWidth="1"/>
    <col min="15875" max="15875" width="1.85546875" style="13" customWidth="1"/>
    <col min="15876" max="15876" width="32.42578125" style="13" customWidth="1"/>
    <col min="15877" max="15877" width="6.7109375" style="13" customWidth="1"/>
    <col min="15878" max="15878" width="0.7109375" style="13" customWidth="1"/>
    <col min="15879" max="15879" width="10.7109375" style="13" customWidth="1"/>
    <col min="15880" max="15880" width="0.7109375" style="13" customWidth="1"/>
    <col min="15881" max="15881" width="10.7109375" style="13" customWidth="1"/>
    <col min="15882" max="15882" width="0.7109375" style="13" customWidth="1"/>
    <col min="15883" max="15883" width="10.7109375" style="13" customWidth="1"/>
    <col min="15884" max="15884" width="0.7109375" style="13" customWidth="1"/>
    <col min="15885" max="15885" width="10.7109375" style="13" customWidth="1"/>
    <col min="15886" max="16128" width="9.140625" style="13"/>
    <col min="16129" max="16129" width="1.42578125" style="13" customWidth="1"/>
    <col min="16130" max="16130" width="1.5703125" style="13" customWidth="1"/>
    <col min="16131" max="16131" width="1.85546875" style="13" customWidth="1"/>
    <col min="16132" max="16132" width="32.42578125" style="13" customWidth="1"/>
    <col min="16133" max="16133" width="6.7109375" style="13" customWidth="1"/>
    <col min="16134" max="16134" width="0.7109375" style="13" customWidth="1"/>
    <col min="16135" max="16135" width="10.7109375" style="13" customWidth="1"/>
    <col min="16136" max="16136" width="0.7109375" style="13" customWidth="1"/>
    <col min="16137" max="16137" width="10.7109375" style="13" customWidth="1"/>
    <col min="16138" max="16138" width="0.7109375" style="13" customWidth="1"/>
    <col min="16139" max="16139" width="10.7109375" style="13" customWidth="1"/>
    <col min="16140" max="16140" width="0.7109375" style="13" customWidth="1"/>
    <col min="16141" max="16141" width="10.7109375" style="13" customWidth="1"/>
    <col min="16142" max="16384" width="9.140625" style="13"/>
  </cols>
  <sheetData>
    <row r="1" spans="1:13" ht="17.100000000000001" customHeight="1">
      <c r="A1" s="38" t="s">
        <v>57</v>
      </c>
      <c r="B1" s="39"/>
      <c r="C1" s="39"/>
      <c r="D1" s="39"/>
      <c r="E1" s="40"/>
      <c r="F1" s="41"/>
      <c r="G1" s="42"/>
      <c r="H1" s="42"/>
      <c r="I1" s="42"/>
      <c r="J1" s="42"/>
      <c r="K1" s="42"/>
      <c r="L1" s="42"/>
      <c r="M1" s="42"/>
    </row>
    <row r="2" spans="1:13" ht="17.100000000000001" customHeight="1">
      <c r="A2" s="43" t="s">
        <v>26</v>
      </c>
      <c r="B2" s="39"/>
      <c r="C2" s="39"/>
      <c r="D2" s="39"/>
      <c r="E2" s="40"/>
      <c r="F2" s="41"/>
      <c r="G2" s="42"/>
      <c r="H2" s="42"/>
      <c r="I2" s="42"/>
      <c r="J2" s="42"/>
      <c r="K2" s="42"/>
      <c r="L2" s="42"/>
      <c r="M2" s="42"/>
    </row>
    <row r="3" spans="1:13" ht="17.100000000000001" customHeight="1">
      <c r="A3" s="44" t="s">
        <v>151</v>
      </c>
      <c r="B3" s="45"/>
      <c r="C3" s="45"/>
      <c r="D3" s="45"/>
      <c r="E3" s="46"/>
      <c r="F3" s="47"/>
      <c r="G3" s="48"/>
      <c r="H3" s="48"/>
      <c r="I3" s="48"/>
      <c r="J3" s="48"/>
      <c r="K3" s="48"/>
      <c r="L3" s="48"/>
      <c r="M3" s="48"/>
    </row>
    <row r="4" spans="1:13" ht="10.5" customHeight="1">
      <c r="A4" s="39"/>
      <c r="B4" s="39"/>
      <c r="C4" s="39"/>
      <c r="D4" s="39"/>
      <c r="E4" s="40"/>
      <c r="F4" s="41"/>
      <c r="G4" s="42"/>
      <c r="H4" s="42"/>
      <c r="I4" s="42"/>
      <c r="J4" s="42"/>
      <c r="K4" s="42"/>
      <c r="L4" s="42"/>
      <c r="M4" s="42"/>
    </row>
    <row r="5" spans="1:13" ht="17.100000000000001" customHeight="1">
      <c r="A5" s="39"/>
      <c r="B5" s="39"/>
      <c r="C5" s="39"/>
      <c r="D5" s="39"/>
      <c r="E5" s="40"/>
      <c r="F5" s="49"/>
      <c r="G5" s="240" t="s">
        <v>58</v>
      </c>
      <c r="H5" s="240"/>
      <c r="I5" s="240"/>
      <c r="J5" s="51"/>
      <c r="K5" s="50" t="s">
        <v>163</v>
      </c>
      <c r="L5" s="48"/>
      <c r="M5" s="50"/>
    </row>
    <row r="6" spans="1:13" ht="17.100000000000001" customHeight="1">
      <c r="A6" s="39"/>
      <c r="B6" s="39"/>
      <c r="C6" s="39"/>
      <c r="D6" s="39"/>
      <c r="E6" s="40"/>
      <c r="F6" s="49"/>
      <c r="G6" s="52" t="s">
        <v>130</v>
      </c>
      <c r="H6" s="53"/>
      <c r="I6" s="52" t="s">
        <v>77</v>
      </c>
      <c r="J6" s="54"/>
      <c r="K6" s="52" t="s">
        <v>130</v>
      </c>
      <c r="L6" s="53"/>
      <c r="M6" s="52" t="s">
        <v>77</v>
      </c>
    </row>
    <row r="7" spans="1:13" ht="17.100000000000001" customHeight="1">
      <c r="A7" s="39"/>
      <c r="B7" s="39"/>
      <c r="C7" s="39"/>
      <c r="D7" s="39"/>
      <c r="E7" s="55" t="s">
        <v>3</v>
      </c>
      <c r="F7" s="56"/>
      <c r="G7" s="57" t="s">
        <v>25</v>
      </c>
      <c r="H7" s="58"/>
      <c r="I7" s="57" t="s">
        <v>25</v>
      </c>
      <c r="J7" s="58"/>
      <c r="K7" s="57" t="s">
        <v>25</v>
      </c>
      <c r="L7" s="58"/>
      <c r="M7" s="57" t="s">
        <v>25</v>
      </c>
    </row>
    <row r="8" spans="1:13" ht="5.0999999999999996" customHeight="1">
      <c r="A8" s="60"/>
      <c r="B8" s="60"/>
      <c r="C8" s="60"/>
      <c r="D8" s="60"/>
      <c r="E8" s="61"/>
      <c r="F8" s="61"/>
      <c r="G8" s="53"/>
      <c r="H8" s="53"/>
      <c r="I8" s="53"/>
      <c r="J8" s="53"/>
      <c r="K8" s="53"/>
      <c r="L8" s="53"/>
      <c r="M8" s="53"/>
    </row>
    <row r="9" spans="1:13" ht="17.100000000000001" customHeight="1">
      <c r="A9" s="60" t="s">
        <v>43</v>
      </c>
      <c r="B9" s="60"/>
      <c r="C9" s="60"/>
      <c r="D9" s="60"/>
      <c r="E9" s="61"/>
      <c r="F9" s="61"/>
      <c r="G9" s="130">
        <v>195427984</v>
      </c>
      <c r="H9" s="63"/>
      <c r="I9" s="130">
        <v>259378624</v>
      </c>
      <c r="J9" s="63"/>
      <c r="K9" s="126">
        <v>106773749</v>
      </c>
      <c r="L9" s="63"/>
      <c r="M9" s="126">
        <v>98401821</v>
      </c>
    </row>
    <row r="10" spans="1:13" ht="17.100000000000001" customHeight="1">
      <c r="A10" s="60" t="s">
        <v>13</v>
      </c>
      <c r="B10" s="60"/>
      <c r="C10" s="60"/>
      <c r="D10" s="60"/>
      <c r="E10" s="61"/>
      <c r="F10" s="61"/>
      <c r="G10" s="130">
        <v>171002434</v>
      </c>
      <c r="H10" s="63"/>
      <c r="I10" s="130">
        <v>176469074</v>
      </c>
      <c r="J10" s="63"/>
      <c r="K10" s="126">
        <v>219237053</v>
      </c>
      <c r="L10" s="63"/>
      <c r="M10" s="126">
        <v>266246767</v>
      </c>
    </row>
    <row r="11" spans="1:13" ht="17.100000000000001" customHeight="1">
      <c r="A11" s="60" t="s">
        <v>42</v>
      </c>
      <c r="B11" s="60"/>
      <c r="C11" s="60"/>
      <c r="D11" s="60"/>
      <c r="E11" s="61"/>
      <c r="F11" s="61"/>
      <c r="G11" s="130">
        <v>2262121</v>
      </c>
      <c r="H11" s="63"/>
      <c r="I11" s="130">
        <v>1193650</v>
      </c>
      <c r="J11" s="63"/>
      <c r="K11" s="126">
        <v>2272121</v>
      </c>
      <c r="L11" s="63"/>
      <c r="M11" s="126">
        <v>1193650</v>
      </c>
    </row>
    <row r="12" spans="1:13" ht="17.100000000000001" customHeight="1">
      <c r="A12" s="60" t="s">
        <v>154</v>
      </c>
      <c r="B12" s="60"/>
      <c r="C12" s="60"/>
      <c r="D12" s="60"/>
      <c r="E12" s="61"/>
      <c r="F12" s="61"/>
      <c r="G12" s="131">
        <v>145794</v>
      </c>
      <c r="H12" s="63"/>
      <c r="I12" s="131">
        <v>19259</v>
      </c>
      <c r="J12" s="63"/>
      <c r="K12" s="125">
        <v>145794</v>
      </c>
      <c r="L12" s="63"/>
      <c r="M12" s="125">
        <v>19259</v>
      </c>
    </row>
    <row r="13" spans="1:13" ht="5.0999999999999996" customHeight="1">
      <c r="A13" s="65"/>
      <c r="B13" s="60"/>
      <c r="C13" s="60"/>
      <c r="D13" s="60"/>
      <c r="E13" s="61"/>
      <c r="F13" s="61"/>
      <c r="G13" s="63"/>
      <c r="H13" s="63"/>
      <c r="I13" s="63"/>
      <c r="J13" s="63"/>
      <c r="K13" s="63"/>
      <c r="L13" s="63"/>
      <c r="M13" s="63"/>
    </row>
    <row r="14" spans="1:13" ht="17.100000000000001" customHeight="1">
      <c r="A14" s="59" t="s">
        <v>61</v>
      </c>
      <c r="B14" s="60"/>
      <c r="C14" s="60"/>
      <c r="D14" s="60"/>
      <c r="E14" s="61">
        <v>4</v>
      </c>
      <c r="F14" s="61"/>
      <c r="G14" s="81">
        <f>SUM(G9:G13)</f>
        <v>368838333</v>
      </c>
      <c r="H14" s="63"/>
      <c r="I14" s="81">
        <f>SUM(I9:I13)</f>
        <v>437060607</v>
      </c>
      <c r="J14" s="63"/>
      <c r="K14" s="81">
        <f>SUM(K9:K13)</f>
        <v>328428717</v>
      </c>
      <c r="L14" s="63"/>
      <c r="M14" s="81">
        <f>SUM(M9:M13)</f>
        <v>365861497</v>
      </c>
    </row>
    <row r="15" spans="1:13" ht="9.9499999999999993" customHeight="1">
      <c r="A15" s="60"/>
      <c r="B15" s="60"/>
      <c r="C15" s="60"/>
      <c r="D15" s="60"/>
      <c r="E15" s="61"/>
      <c r="F15" s="61"/>
      <c r="G15" s="63"/>
      <c r="H15" s="63"/>
      <c r="I15" s="63"/>
      <c r="J15" s="63"/>
      <c r="K15" s="63"/>
      <c r="L15" s="63"/>
      <c r="M15" s="63"/>
    </row>
    <row r="16" spans="1:13" ht="17.100000000000001" customHeight="1">
      <c r="A16" s="60" t="s">
        <v>44</v>
      </c>
      <c r="B16" s="60"/>
      <c r="C16" s="60"/>
      <c r="D16" s="60"/>
      <c r="E16" s="61"/>
      <c r="F16" s="61"/>
      <c r="G16" s="126">
        <v>-156986580</v>
      </c>
      <c r="H16" s="130"/>
      <c r="I16" s="126">
        <v>-185271593</v>
      </c>
      <c r="J16" s="130"/>
      <c r="K16" s="126">
        <v>-100003263</v>
      </c>
      <c r="L16" s="63"/>
      <c r="M16" s="126">
        <v>-63314576</v>
      </c>
    </row>
    <row r="17" spans="1:13" ht="17.100000000000001" customHeight="1">
      <c r="A17" s="60" t="s">
        <v>16</v>
      </c>
      <c r="B17" s="60"/>
      <c r="C17" s="60"/>
      <c r="D17" s="60"/>
      <c r="E17" s="61"/>
      <c r="F17" s="61"/>
      <c r="G17" s="126">
        <v>-114119502</v>
      </c>
      <c r="H17" s="130"/>
      <c r="I17" s="126">
        <v>-120502046</v>
      </c>
      <c r="J17" s="130"/>
      <c r="K17" s="126">
        <v>-149222785</v>
      </c>
      <c r="L17" s="66"/>
      <c r="M17" s="126">
        <v>-181974377</v>
      </c>
    </row>
    <row r="18" spans="1:13" ht="17.100000000000001" customHeight="1">
      <c r="A18" s="60" t="s">
        <v>45</v>
      </c>
      <c r="B18" s="60"/>
      <c r="C18" s="60"/>
      <c r="D18" s="60"/>
      <c r="E18" s="61"/>
      <c r="F18" s="61"/>
      <c r="G18" s="126">
        <v>-1800233</v>
      </c>
      <c r="H18" s="130"/>
      <c r="I18" s="126">
        <v>-922333</v>
      </c>
      <c r="J18" s="130"/>
      <c r="K18" s="126">
        <v>-1835533</v>
      </c>
      <c r="L18" s="66"/>
      <c r="M18" s="126">
        <v>-928913</v>
      </c>
    </row>
    <row r="19" spans="1:13" ht="17.100000000000001" customHeight="1">
      <c r="A19" s="60" t="s">
        <v>94</v>
      </c>
      <c r="B19" s="60"/>
      <c r="C19" s="60"/>
      <c r="D19" s="60"/>
      <c r="E19" s="61"/>
      <c r="F19" s="61"/>
      <c r="G19" s="125">
        <v>-47439</v>
      </c>
      <c r="H19" s="130"/>
      <c r="I19" s="125">
        <v>-17521</v>
      </c>
      <c r="J19" s="130"/>
      <c r="K19" s="125">
        <v>-47439</v>
      </c>
      <c r="L19" s="66"/>
      <c r="M19" s="125">
        <v>-17521</v>
      </c>
    </row>
    <row r="20" spans="1:13" ht="5.0999999999999996" customHeight="1">
      <c r="A20" s="65"/>
      <c r="B20" s="60"/>
      <c r="C20" s="60"/>
      <c r="D20" s="60"/>
      <c r="E20" s="61"/>
      <c r="F20" s="61"/>
      <c r="G20" s="63"/>
      <c r="H20" s="63"/>
      <c r="I20" s="63"/>
      <c r="J20" s="63"/>
      <c r="K20" s="63"/>
      <c r="L20" s="63"/>
      <c r="M20" s="63"/>
    </row>
    <row r="21" spans="1:13" ht="17.100000000000001" customHeight="1">
      <c r="A21" s="59" t="s">
        <v>34</v>
      </c>
      <c r="B21" s="60"/>
      <c r="C21" s="60"/>
      <c r="D21" s="60"/>
      <c r="E21" s="61"/>
      <c r="F21" s="61"/>
      <c r="G21" s="64">
        <f>SUM(G16:G20)</f>
        <v>-272953754</v>
      </c>
      <c r="H21" s="63"/>
      <c r="I21" s="64">
        <f>SUM(I16:I20)</f>
        <v>-306713493</v>
      </c>
      <c r="J21" s="63"/>
      <c r="K21" s="64">
        <f>SUM(K16:K20)</f>
        <v>-251109020</v>
      </c>
      <c r="L21" s="66"/>
      <c r="M21" s="64">
        <f>SUM(M16:M20)</f>
        <v>-246235387</v>
      </c>
    </row>
    <row r="22" spans="1:13" ht="9.9499999999999993" customHeight="1">
      <c r="A22" s="60"/>
      <c r="B22" s="60"/>
      <c r="C22" s="60"/>
      <c r="D22" s="60"/>
      <c r="E22" s="61"/>
      <c r="F22" s="61"/>
      <c r="G22" s="63"/>
      <c r="H22" s="63"/>
      <c r="I22" s="63"/>
      <c r="J22" s="63"/>
      <c r="K22" s="63"/>
      <c r="L22" s="63"/>
      <c r="M22" s="63"/>
    </row>
    <row r="23" spans="1:13" ht="17.100000000000001" customHeight="1">
      <c r="A23" s="59" t="s">
        <v>73</v>
      </c>
      <c r="B23" s="60"/>
      <c r="C23" s="60"/>
      <c r="D23" s="60"/>
      <c r="E23" s="61"/>
      <c r="F23" s="61"/>
      <c r="G23" s="126">
        <f>+G14+G21</f>
        <v>95884579</v>
      </c>
      <c r="H23" s="130"/>
      <c r="I23" s="126">
        <f>+I14+I21</f>
        <v>130347114</v>
      </c>
      <c r="J23" s="130"/>
      <c r="K23" s="126">
        <f>+K14+K21</f>
        <v>77319697</v>
      </c>
      <c r="L23" s="66"/>
      <c r="M23" s="126">
        <f>+M14+M21</f>
        <v>119626110</v>
      </c>
    </row>
    <row r="24" spans="1:13" ht="17.100000000000001" customHeight="1">
      <c r="A24" s="60" t="s">
        <v>15</v>
      </c>
      <c r="B24" s="65"/>
      <c r="C24" s="60"/>
      <c r="D24" s="60"/>
      <c r="E24" s="61"/>
      <c r="F24" s="61"/>
      <c r="G24" s="126">
        <v>2240226</v>
      </c>
      <c r="H24" s="130"/>
      <c r="I24" s="126">
        <v>5742949</v>
      </c>
      <c r="J24" s="130"/>
      <c r="K24" s="126">
        <v>1879282</v>
      </c>
      <c r="L24" s="66"/>
      <c r="M24" s="126">
        <v>5381468</v>
      </c>
    </row>
    <row r="25" spans="1:13" ht="17.100000000000001" customHeight="1">
      <c r="A25" s="60" t="s">
        <v>17</v>
      </c>
      <c r="B25" s="60"/>
      <c r="C25" s="60"/>
      <c r="D25" s="60"/>
      <c r="E25" s="61"/>
      <c r="F25" s="61"/>
      <c r="G25" s="126">
        <v>-3684470</v>
      </c>
      <c r="H25" s="130"/>
      <c r="I25" s="126">
        <v>-3593342</v>
      </c>
      <c r="J25" s="130"/>
      <c r="K25" s="126">
        <v>-2756696</v>
      </c>
      <c r="L25" s="63"/>
      <c r="M25" s="126">
        <v>-2938035</v>
      </c>
    </row>
    <row r="26" spans="1:13" ht="17.100000000000001" customHeight="1">
      <c r="A26" s="60" t="s">
        <v>18</v>
      </c>
      <c r="B26" s="59"/>
      <c r="C26" s="60"/>
      <c r="D26" s="60"/>
      <c r="E26" s="61"/>
      <c r="F26" s="61"/>
      <c r="G26" s="126">
        <v>-71049407</v>
      </c>
      <c r="H26" s="130"/>
      <c r="I26" s="126">
        <v>-67962125</v>
      </c>
      <c r="J26" s="130"/>
      <c r="K26" s="126">
        <v>-54948477</v>
      </c>
      <c r="L26" s="66"/>
      <c r="M26" s="126">
        <v>-54784602</v>
      </c>
    </row>
    <row r="27" spans="1:13" ht="17.100000000000001" customHeight="1">
      <c r="A27" s="60" t="s">
        <v>40</v>
      </c>
      <c r="B27" s="67"/>
      <c r="C27" s="67"/>
      <c r="D27" s="67"/>
      <c r="E27" s="68"/>
      <c r="F27" s="67"/>
      <c r="G27" s="126">
        <v>-21062</v>
      </c>
      <c r="H27" s="130"/>
      <c r="I27" s="126">
        <v>-145</v>
      </c>
      <c r="J27" s="130"/>
      <c r="K27" s="126">
        <v>-21062</v>
      </c>
      <c r="L27" s="66"/>
      <c r="M27" s="126">
        <v>-145</v>
      </c>
    </row>
    <row r="28" spans="1:13" ht="17.100000000000001" customHeight="1">
      <c r="A28" s="23" t="s">
        <v>193</v>
      </c>
      <c r="B28" s="67"/>
      <c r="C28" s="67"/>
      <c r="D28" s="67"/>
      <c r="E28" s="68"/>
      <c r="F28" s="67"/>
      <c r="G28" s="125">
        <v>247354</v>
      </c>
      <c r="H28" s="130"/>
      <c r="I28" s="125" t="s">
        <v>191</v>
      </c>
      <c r="J28" s="130"/>
      <c r="K28" s="125" t="s">
        <v>191</v>
      </c>
      <c r="L28" s="66"/>
      <c r="M28" s="125" t="s">
        <v>191</v>
      </c>
    </row>
    <row r="29" spans="1:13" ht="5.0999999999999996" customHeight="1">
      <c r="A29" s="59"/>
      <c r="B29" s="59"/>
      <c r="C29" s="60"/>
      <c r="D29" s="60"/>
      <c r="E29" s="61"/>
      <c r="F29" s="61"/>
      <c r="G29" s="63"/>
      <c r="H29" s="63"/>
      <c r="I29" s="63"/>
      <c r="J29" s="63"/>
      <c r="K29" s="63"/>
      <c r="L29" s="63"/>
      <c r="M29" s="63"/>
    </row>
    <row r="30" spans="1:13" ht="17.100000000000001" customHeight="1">
      <c r="A30" s="59" t="s">
        <v>76</v>
      </c>
      <c r="B30" s="67"/>
      <c r="C30" s="67"/>
      <c r="D30" s="67"/>
      <c r="E30" s="67"/>
      <c r="F30" s="67"/>
      <c r="G30" s="62">
        <f>SUM(G23:G29)</f>
        <v>23617220</v>
      </c>
      <c r="H30" s="66"/>
      <c r="I30" s="62">
        <f>SUM(I23:I29)</f>
        <v>64534451</v>
      </c>
      <c r="J30" s="66"/>
      <c r="K30" s="62">
        <f>SUM(K23:K29)</f>
        <v>21472744</v>
      </c>
      <c r="L30" s="66"/>
      <c r="M30" s="62">
        <f>SUM(M23:M29)</f>
        <v>67284796</v>
      </c>
    </row>
    <row r="31" spans="1:13" ht="17.100000000000001" customHeight="1">
      <c r="A31" s="60" t="s">
        <v>27</v>
      </c>
      <c r="B31" s="69"/>
      <c r="C31" s="69"/>
      <c r="D31" s="69"/>
      <c r="E31" s="68"/>
      <c r="F31" s="67"/>
      <c r="G31" s="125">
        <v>-5684525</v>
      </c>
      <c r="H31" s="130"/>
      <c r="I31" s="125">
        <v>-11483028</v>
      </c>
      <c r="J31" s="130"/>
      <c r="K31" s="125">
        <v>-4749126</v>
      </c>
      <c r="L31" s="63"/>
      <c r="M31" s="125">
        <v>-12011999</v>
      </c>
    </row>
    <row r="32" spans="1:13" ht="5.0999999999999996" customHeight="1">
      <c r="A32" s="60"/>
      <c r="B32" s="69"/>
      <c r="C32" s="69"/>
      <c r="D32" s="69"/>
      <c r="E32" s="67"/>
      <c r="F32" s="67"/>
      <c r="G32" s="63"/>
      <c r="H32" s="63"/>
      <c r="I32" s="63"/>
      <c r="J32" s="63"/>
      <c r="K32" s="63"/>
      <c r="L32" s="63"/>
      <c r="M32" s="63"/>
    </row>
    <row r="33" spans="1:13" ht="17.100000000000001" customHeight="1">
      <c r="A33" s="59" t="s">
        <v>74</v>
      </c>
      <c r="B33" s="69"/>
      <c r="C33" s="69"/>
      <c r="D33" s="69"/>
      <c r="E33" s="67"/>
      <c r="F33" s="67"/>
      <c r="G33" s="62">
        <f>SUM(G30:G31)</f>
        <v>17932695</v>
      </c>
      <c r="H33" s="63"/>
      <c r="I33" s="62">
        <f>SUM(I30:I31)</f>
        <v>53051423</v>
      </c>
      <c r="J33" s="63"/>
      <c r="K33" s="62">
        <f>SUM(K30:K31)</f>
        <v>16723618</v>
      </c>
      <c r="L33" s="63"/>
      <c r="M33" s="62">
        <f>SUM(M30:M31)</f>
        <v>55272797</v>
      </c>
    </row>
    <row r="34" spans="1:13" ht="9.9499999999999993" customHeight="1"/>
    <row r="35" spans="1:13" s="82" customFormat="1" ht="17.100000000000001" customHeight="1">
      <c r="A35" s="22" t="s">
        <v>46</v>
      </c>
      <c r="B35" s="23"/>
      <c r="C35" s="23"/>
      <c r="D35" s="23"/>
      <c r="E35" s="24"/>
      <c r="F35" s="24"/>
      <c r="G35" s="25"/>
      <c r="H35" s="25"/>
      <c r="I35" s="25"/>
      <c r="J35" s="25"/>
      <c r="K35" s="25"/>
      <c r="L35" s="25"/>
      <c r="M35" s="25"/>
    </row>
    <row r="36" spans="1:13" s="82" customFormat="1" ht="17.100000000000001" customHeight="1">
      <c r="A36" s="23" t="s">
        <v>108</v>
      </c>
      <c r="B36" s="23"/>
      <c r="C36" s="23"/>
      <c r="D36" s="7"/>
      <c r="E36" s="24"/>
      <c r="F36" s="24"/>
      <c r="G36" s="25"/>
      <c r="H36" s="25"/>
      <c r="I36" s="25"/>
      <c r="J36" s="25"/>
      <c r="K36" s="25"/>
      <c r="L36" s="25"/>
      <c r="M36" s="25"/>
    </row>
    <row r="37" spans="1:13" ht="17.100000000000001" customHeight="1">
      <c r="A37" s="7"/>
      <c r="B37" s="23" t="s">
        <v>123</v>
      </c>
      <c r="C37" s="23"/>
      <c r="D37" s="7"/>
      <c r="E37" s="24"/>
      <c r="F37" s="24"/>
      <c r="G37" s="25"/>
      <c r="H37" s="25"/>
      <c r="I37" s="25"/>
      <c r="J37" s="25"/>
      <c r="K37" s="25"/>
      <c r="L37" s="25"/>
      <c r="M37" s="25"/>
    </row>
    <row r="38" spans="1:13" ht="17.100000000000001" customHeight="1">
      <c r="A38" s="7"/>
      <c r="B38" s="23" t="s">
        <v>110</v>
      </c>
      <c r="D38" s="7"/>
      <c r="E38" s="24"/>
      <c r="F38" s="24"/>
      <c r="G38" s="25" t="s">
        <v>191</v>
      </c>
      <c r="H38" s="25"/>
      <c r="I38" s="25">
        <v>220868</v>
      </c>
      <c r="J38" s="25"/>
      <c r="K38" s="25" t="s">
        <v>191</v>
      </c>
      <c r="L38" s="25"/>
      <c r="M38" s="25">
        <v>220868</v>
      </c>
    </row>
    <row r="39" spans="1:13" ht="17.100000000000001" customHeight="1">
      <c r="A39" s="7"/>
      <c r="B39" s="7" t="s">
        <v>160</v>
      </c>
      <c r="C39" s="7"/>
      <c r="D39" s="7"/>
      <c r="E39" s="24"/>
      <c r="F39" s="24"/>
      <c r="G39" s="25"/>
      <c r="H39" s="25"/>
      <c r="I39" s="25"/>
      <c r="J39" s="25"/>
      <c r="K39" s="25"/>
      <c r="L39" s="25"/>
      <c r="M39" s="25"/>
    </row>
    <row r="40" spans="1:13" ht="17.100000000000001" customHeight="1">
      <c r="A40" s="7"/>
      <c r="B40" s="23"/>
      <c r="C40" s="7" t="s">
        <v>156</v>
      </c>
      <c r="D40" s="7"/>
      <c r="E40" s="24"/>
      <c r="F40" s="24"/>
      <c r="G40" s="203" t="s">
        <v>191</v>
      </c>
      <c r="H40" s="6"/>
      <c r="I40" s="203">
        <v>-44174</v>
      </c>
      <c r="J40" s="6"/>
      <c r="K40" s="203" t="s">
        <v>191</v>
      </c>
      <c r="L40" s="6"/>
      <c r="M40" s="203">
        <v>-44174</v>
      </c>
    </row>
    <row r="41" spans="1:13" ht="5.0999999999999996" customHeight="1">
      <c r="A41" s="1"/>
      <c r="B41" s="7"/>
      <c r="C41" s="10"/>
      <c r="D41" s="10"/>
      <c r="E41" s="10"/>
      <c r="F41" s="10"/>
      <c r="G41" s="6"/>
      <c r="H41" s="12"/>
      <c r="I41" s="6"/>
      <c r="J41" s="12"/>
      <c r="K41" s="6"/>
      <c r="L41" s="12"/>
      <c r="M41" s="6"/>
    </row>
    <row r="42" spans="1:13" ht="17.100000000000001" customHeight="1">
      <c r="A42" s="30" t="s">
        <v>161</v>
      </c>
      <c r="B42" s="23"/>
      <c r="C42" s="23"/>
      <c r="D42" s="23"/>
      <c r="E42" s="24"/>
      <c r="F42" s="24"/>
      <c r="G42" s="25"/>
      <c r="H42" s="25"/>
      <c r="I42" s="25"/>
      <c r="J42" s="25"/>
      <c r="K42" s="25"/>
      <c r="L42" s="27"/>
      <c r="M42" s="25"/>
    </row>
    <row r="43" spans="1:13" ht="17.100000000000001" customHeight="1">
      <c r="A43" s="30"/>
      <c r="B43" s="23" t="s">
        <v>159</v>
      </c>
      <c r="C43" s="23"/>
      <c r="D43" s="23"/>
      <c r="E43" s="24"/>
      <c r="F43" s="24"/>
      <c r="G43" s="203">
        <f>SUM(G38:G40)</f>
        <v>0</v>
      </c>
      <c r="H43" s="6"/>
      <c r="I43" s="203">
        <f>SUM(I38:I40)</f>
        <v>176694</v>
      </c>
      <c r="J43" s="6"/>
      <c r="K43" s="203">
        <f>SUM(K38:K40)</f>
        <v>0</v>
      </c>
      <c r="L43" s="6"/>
      <c r="M43" s="203">
        <f>SUM(M38:M40)</f>
        <v>176694</v>
      </c>
    </row>
    <row r="44" spans="1:13" ht="5.0999999999999996" customHeight="1">
      <c r="A44" s="1"/>
      <c r="B44" s="7"/>
      <c r="C44" s="10"/>
      <c r="D44" s="10"/>
      <c r="E44" s="10"/>
      <c r="F44" s="10"/>
      <c r="G44" s="6"/>
      <c r="H44" s="12"/>
      <c r="I44" s="6"/>
      <c r="J44" s="12"/>
      <c r="K44" s="6"/>
      <c r="L44" s="12"/>
      <c r="M44" s="6"/>
    </row>
    <row r="45" spans="1:13" ht="17.100000000000001" customHeight="1">
      <c r="A45" s="132" t="s">
        <v>120</v>
      </c>
      <c r="B45" s="132"/>
      <c r="C45" s="132"/>
      <c r="D45" s="133"/>
      <c r="E45" s="24"/>
      <c r="F45" s="24"/>
      <c r="G45" s="128"/>
      <c r="H45" s="128"/>
      <c r="I45" s="128"/>
      <c r="J45" s="128"/>
      <c r="K45" s="128"/>
      <c r="L45" s="128"/>
      <c r="M45" s="128"/>
    </row>
    <row r="46" spans="1:13" ht="17.100000000000001" customHeight="1">
      <c r="A46" s="133"/>
      <c r="B46" s="132" t="s">
        <v>109</v>
      </c>
      <c r="C46" s="132"/>
      <c r="D46" s="133"/>
      <c r="E46" s="24"/>
      <c r="F46" s="24"/>
      <c r="G46" s="128"/>
      <c r="H46" s="128"/>
      <c r="I46" s="128"/>
      <c r="J46" s="128"/>
      <c r="K46" s="128"/>
      <c r="L46" s="128"/>
      <c r="M46" s="128"/>
    </row>
    <row r="47" spans="1:13" ht="17.100000000000001" customHeight="1">
      <c r="A47" s="134"/>
      <c r="B47" s="23" t="s">
        <v>128</v>
      </c>
      <c r="C47" s="134"/>
      <c r="D47" s="135"/>
      <c r="E47" s="24"/>
      <c r="F47" s="24"/>
      <c r="G47" s="138">
        <v>29789</v>
      </c>
      <c r="H47" s="128"/>
      <c r="I47" s="138">
        <v>-1355438</v>
      </c>
      <c r="J47" s="128"/>
      <c r="K47" s="138">
        <v>-75763</v>
      </c>
      <c r="L47" s="129"/>
      <c r="M47" s="138">
        <v>-1456774</v>
      </c>
    </row>
    <row r="48" spans="1:13" ht="17.100000000000001" customHeight="1">
      <c r="A48" s="134"/>
      <c r="B48" s="23" t="s">
        <v>155</v>
      </c>
      <c r="C48" s="23"/>
      <c r="D48" s="135"/>
      <c r="E48" s="24"/>
      <c r="F48" s="24"/>
      <c r="G48" s="138"/>
      <c r="H48" s="128"/>
      <c r="I48" s="138"/>
      <c r="J48" s="128"/>
      <c r="K48" s="138"/>
      <c r="L48" s="129"/>
      <c r="M48" s="138"/>
    </row>
    <row r="49" spans="1:13" ht="17.100000000000001" customHeight="1">
      <c r="A49" s="134"/>
      <c r="B49" s="23"/>
      <c r="C49" s="5" t="s">
        <v>156</v>
      </c>
      <c r="D49" s="135"/>
      <c r="E49" s="24"/>
      <c r="F49" s="24"/>
      <c r="G49" s="127">
        <v>-5958</v>
      </c>
      <c r="H49" s="128"/>
      <c r="I49" s="127">
        <v>271088</v>
      </c>
      <c r="J49" s="128"/>
      <c r="K49" s="127">
        <v>15153</v>
      </c>
      <c r="L49" s="129"/>
      <c r="M49" s="127">
        <v>291355</v>
      </c>
    </row>
    <row r="50" spans="1:13" ht="5.0999999999999996" customHeight="1">
      <c r="A50" s="1"/>
      <c r="B50" s="7"/>
      <c r="C50" s="10"/>
      <c r="D50" s="10"/>
      <c r="E50" s="10"/>
      <c r="F50" s="10"/>
      <c r="G50" s="6"/>
      <c r="H50" s="12"/>
      <c r="I50" s="6"/>
      <c r="J50" s="12"/>
      <c r="K50" s="6"/>
      <c r="L50" s="12"/>
      <c r="M50" s="6"/>
    </row>
    <row r="51" spans="1:13" ht="17.100000000000001" customHeight="1">
      <c r="A51" s="30" t="s">
        <v>158</v>
      </c>
      <c r="B51" s="23"/>
      <c r="C51" s="23"/>
      <c r="D51" s="23"/>
      <c r="E51" s="24"/>
      <c r="F51" s="24"/>
      <c r="G51" s="25"/>
      <c r="H51" s="25"/>
      <c r="I51" s="25"/>
      <c r="J51" s="25"/>
      <c r="K51" s="25"/>
      <c r="L51" s="27"/>
      <c r="M51" s="25"/>
    </row>
    <row r="52" spans="1:13" ht="17.100000000000001" customHeight="1">
      <c r="A52" s="30"/>
      <c r="B52" s="23" t="s">
        <v>159</v>
      </c>
      <c r="C52" s="23"/>
      <c r="D52" s="23"/>
      <c r="E52" s="24"/>
      <c r="F52" s="24"/>
      <c r="G52" s="127">
        <f>SUM(G47:G49)</f>
        <v>23831</v>
      </c>
      <c r="H52" s="138"/>
      <c r="I52" s="127">
        <f>SUM(I47:I49)</f>
        <v>-1084350</v>
      </c>
      <c r="J52" s="138"/>
      <c r="K52" s="127">
        <f>SUM(K47:K49)</f>
        <v>-60610</v>
      </c>
      <c r="L52" s="138"/>
      <c r="M52" s="127">
        <f>SUM(M47:M49)</f>
        <v>-1165419</v>
      </c>
    </row>
    <row r="53" spans="1:13" ht="5.0999999999999996" customHeight="1">
      <c r="A53" s="1"/>
      <c r="B53" s="7"/>
      <c r="C53" s="10"/>
      <c r="D53" s="10"/>
      <c r="E53" s="10"/>
      <c r="F53" s="10"/>
      <c r="G53" s="138"/>
      <c r="H53" s="138"/>
      <c r="I53" s="138"/>
      <c r="J53" s="138"/>
      <c r="K53" s="138"/>
      <c r="L53" s="138"/>
      <c r="M53" s="138"/>
    </row>
    <row r="54" spans="1:13" ht="17.100000000000001" customHeight="1">
      <c r="A54" s="200" t="s">
        <v>162</v>
      </c>
      <c r="B54" s="23"/>
      <c r="C54" s="23"/>
      <c r="D54" s="23"/>
      <c r="E54" s="24"/>
      <c r="F54" s="24"/>
      <c r="G54" s="127">
        <f>G52+G43</f>
        <v>23831</v>
      </c>
      <c r="H54" s="138"/>
      <c r="I54" s="127">
        <f>I52+I43</f>
        <v>-907656</v>
      </c>
      <c r="J54" s="138"/>
      <c r="K54" s="127">
        <f>K52+K43</f>
        <v>-60610</v>
      </c>
      <c r="L54" s="138"/>
      <c r="M54" s="127">
        <f>M52+M43</f>
        <v>-988725</v>
      </c>
    </row>
    <row r="55" spans="1:13" ht="5.0999999999999996" customHeight="1">
      <c r="A55" s="1"/>
      <c r="B55" s="7"/>
      <c r="C55" s="10"/>
      <c r="D55" s="10"/>
      <c r="E55" s="10"/>
      <c r="F55" s="10"/>
      <c r="G55" s="6"/>
      <c r="H55" s="12"/>
      <c r="I55" s="6"/>
      <c r="J55" s="12"/>
      <c r="K55" s="6"/>
      <c r="L55" s="12"/>
      <c r="M55" s="6"/>
    </row>
    <row r="56" spans="1:13" ht="17.100000000000001" customHeight="1" thickBot="1">
      <c r="A56" s="22" t="s">
        <v>65</v>
      </c>
      <c r="B56" s="23"/>
      <c r="C56" s="23"/>
      <c r="D56" s="23"/>
      <c r="E56" s="24"/>
      <c r="F56" s="24"/>
      <c r="G56" s="79">
        <f>G33+G54</f>
        <v>17956526</v>
      </c>
      <c r="H56" s="25"/>
      <c r="I56" s="79">
        <f>I33+I54</f>
        <v>52143767</v>
      </c>
      <c r="J56" s="25"/>
      <c r="K56" s="79">
        <f>K33+K54</f>
        <v>16663008</v>
      </c>
      <c r="L56" s="25"/>
      <c r="M56" s="79">
        <f>M33+M54</f>
        <v>54284072</v>
      </c>
    </row>
    <row r="57" spans="1:13" ht="17.100000000000001" customHeight="1" thickTop="1">
      <c r="A57" s="22"/>
      <c r="B57" s="23"/>
      <c r="C57" s="23"/>
      <c r="D57" s="23"/>
      <c r="E57" s="24"/>
      <c r="F57" s="24"/>
      <c r="G57" s="6"/>
      <c r="H57" s="25"/>
      <c r="I57" s="6"/>
      <c r="J57" s="25"/>
      <c r="K57" s="6"/>
      <c r="L57" s="25"/>
      <c r="M57" s="6"/>
    </row>
    <row r="58" spans="1:13" ht="18" customHeight="1">
      <c r="A58" s="22"/>
      <c r="B58" s="23"/>
      <c r="C58" s="23"/>
      <c r="D58" s="23"/>
      <c r="E58" s="24"/>
      <c r="F58" s="24"/>
      <c r="G58" s="6"/>
      <c r="H58" s="25"/>
      <c r="I58" s="6"/>
      <c r="J58" s="25"/>
      <c r="K58" s="6"/>
      <c r="L58" s="25"/>
      <c r="M58" s="6"/>
    </row>
    <row r="59" spans="1:13" ht="21.95" customHeight="1">
      <c r="A59" s="241" t="s">
        <v>62</v>
      </c>
      <c r="B59" s="241"/>
      <c r="C59" s="241"/>
      <c r="D59" s="241"/>
      <c r="E59" s="241"/>
      <c r="F59" s="241"/>
      <c r="G59" s="241"/>
      <c r="H59" s="241"/>
      <c r="I59" s="241"/>
      <c r="J59" s="241"/>
      <c r="K59" s="241"/>
      <c r="L59" s="241"/>
      <c r="M59" s="241"/>
    </row>
    <row r="60" spans="1:13" ht="18" customHeight="1">
      <c r="A60" s="23"/>
      <c r="B60" s="23"/>
      <c r="C60" s="23"/>
      <c r="D60" s="23"/>
      <c r="E60" s="24"/>
      <c r="F60" s="26"/>
      <c r="G60" s="31"/>
      <c r="H60" s="31"/>
      <c r="I60" s="31"/>
      <c r="J60" s="31"/>
      <c r="K60" s="31"/>
      <c r="L60" s="31"/>
      <c r="M60" s="31">
        <v>6</v>
      </c>
    </row>
    <row r="61" spans="1:13" ht="18" customHeight="1">
      <c r="A61" s="14" t="s">
        <v>57</v>
      </c>
      <c r="B61" s="15"/>
      <c r="C61" s="15"/>
      <c r="D61" s="15"/>
      <c r="E61" s="16"/>
      <c r="F61" s="17"/>
      <c r="G61" s="18"/>
      <c r="H61" s="18"/>
      <c r="I61" s="18"/>
      <c r="J61" s="18"/>
      <c r="K61" s="18"/>
      <c r="L61" s="18"/>
      <c r="M61" s="18"/>
    </row>
    <row r="62" spans="1:13" ht="18" customHeight="1">
      <c r="A62" s="19" t="s">
        <v>92</v>
      </c>
      <c r="B62" s="15"/>
      <c r="C62" s="15"/>
      <c r="D62" s="15"/>
      <c r="E62" s="16"/>
      <c r="F62" s="17"/>
      <c r="G62" s="18"/>
      <c r="H62" s="18"/>
      <c r="I62" s="18"/>
      <c r="J62" s="18"/>
      <c r="K62" s="18"/>
      <c r="L62" s="18"/>
      <c r="M62" s="18"/>
    </row>
    <row r="63" spans="1:13" ht="18" customHeight="1">
      <c r="A63" s="73" t="str">
        <f>A3</f>
        <v>สำหรับงวดเก้าเดือนสิ้นสุดวันที่ 30 กันยายน พ.ศ. 2560</v>
      </c>
      <c r="B63" s="74"/>
      <c r="C63" s="74"/>
      <c r="D63" s="74"/>
      <c r="E63" s="75"/>
      <c r="F63" s="76"/>
      <c r="G63" s="77"/>
      <c r="H63" s="77"/>
      <c r="I63" s="77"/>
      <c r="J63" s="77"/>
      <c r="K63" s="77"/>
      <c r="L63" s="77"/>
      <c r="M63" s="77"/>
    </row>
    <row r="64" spans="1:13" ht="18" customHeight="1">
      <c r="A64" s="15"/>
      <c r="B64" s="15"/>
      <c r="C64" s="15"/>
      <c r="D64" s="15"/>
      <c r="E64" s="16"/>
      <c r="F64" s="17"/>
      <c r="G64" s="18"/>
      <c r="H64" s="18"/>
      <c r="I64" s="18"/>
      <c r="J64" s="18"/>
      <c r="K64" s="18"/>
      <c r="L64" s="18"/>
      <c r="M64" s="18"/>
    </row>
    <row r="65" spans="1:13" ht="18" customHeight="1">
      <c r="A65" s="15"/>
      <c r="B65" s="15"/>
      <c r="C65" s="15"/>
      <c r="D65" s="15"/>
      <c r="E65" s="16"/>
      <c r="F65" s="20"/>
      <c r="G65" s="240" t="s">
        <v>58</v>
      </c>
      <c r="H65" s="240"/>
      <c r="I65" s="240"/>
      <c r="J65" s="51"/>
      <c r="K65" s="50" t="s">
        <v>163</v>
      </c>
      <c r="L65" s="48"/>
      <c r="M65" s="50"/>
    </row>
    <row r="66" spans="1:13" ht="18" customHeight="1">
      <c r="A66" s="15"/>
      <c r="B66" s="15"/>
      <c r="C66" s="15"/>
      <c r="D66" s="15"/>
      <c r="E66" s="16"/>
      <c r="F66" s="20"/>
      <c r="G66" s="52" t="s">
        <v>130</v>
      </c>
      <c r="H66" s="53"/>
      <c r="I66" s="52" t="s">
        <v>77</v>
      </c>
      <c r="J66" s="54"/>
      <c r="K66" s="52" t="s">
        <v>130</v>
      </c>
      <c r="L66" s="53"/>
      <c r="M66" s="52" t="s">
        <v>77</v>
      </c>
    </row>
    <row r="67" spans="1:13" ht="18" customHeight="1">
      <c r="A67" s="15"/>
      <c r="B67" s="15"/>
      <c r="C67" s="15"/>
      <c r="D67" s="15"/>
      <c r="E67" s="78" t="s">
        <v>3</v>
      </c>
      <c r="F67" s="21"/>
      <c r="G67" s="57" t="s">
        <v>25</v>
      </c>
      <c r="H67" s="58"/>
      <c r="I67" s="57" t="s">
        <v>25</v>
      </c>
      <c r="J67" s="58"/>
      <c r="K67" s="57" t="s">
        <v>25</v>
      </c>
      <c r="L67" s="58"/>
      <c r="M67" s="57" t="s">
        <v>25</v>
      </c>
    </row>
    <row r="68" spans="1:13" ht="18" customHeight="1">
      <c r="A68" s="1" t="s">
        <v>95</v>
      </c>
      <c r="B68" s="7"/>
      <c r="C68" s="10"/>
      <c r="D68" s="10"/>
      <c r="E68" s="10"/>
      <c r="F68" s="10"/>
      <c r="G68" s="6"/>
      <c r="H68" s="12"/>
      <c r="I68" s="6"/>
      <c r="J68" s="12"/>
      <c r="K68" s="6"/>
      <c r="L68" s="12"/>
      <c r="M68" s="6"/>
    </row>
    <row r="69" spans="1:13" ht="18" customHeight="1">
      <c r="A69" s="7"/>
      <c r="B69" s="7" t="s">
        <v>192</v>
      </c>
      <c r="C69" s="10"/>
      <c r="D69" s="10"/>
      <c r="E69" s="10"/>
      <c r="F69" s="10"/>
      <c r="G69" s="138">
        <v>20006722</v>
      </c>
      <c r="H69" s="144"/>
      <c r="I69" s="138">
        <v>53674331</v>
      </c>
      <c r="J69" s="144"/>
      <c r="K69" s="138">
        <v>16723618</v>
      </c>
      <c r="L69" s="144"/>
      <c r="M69" s="138">
        <v>55272797</v>
      </c>
    </row>
    <row r="70" spans="1:13" ht="18" customHeight="1">
      <c r="A70" s="7"/>
      <c r="B70" s="7" t="s">
        <v>121</v>
      </c>
      <c r="C70" s="10"/>
      <c r="D70" s="10"/>
      <c r="E70" s="10"/>
      <c r="F70" s="10"/>
      <c r="G70" s="145">
        <v>-2074027</v>
      </c>
      <c r="H70" s="144"/>
      <c r="I70" s="145">
        <v>-622908</v>
      </c>
      <c r="J70" s="144"/>
      <c r="K70" s="145" t="s">
        <v>191</v>
      </c>
      <c r="L70" s="144"/>
      <c r="M70" s="145" t="s">
        <v>191</v>
      </c>
    </row>
    <row r="71" spans="1:13" ht="8.1" customHeight="1">
      <c r="A71" s="1"/>
      <c r="B71" s="7"/>
      <c r="C71" s="10"/>
      <c r="D71" s="10"/>
      <c r="E71" s="10"/>
      <c r="F71" s="10"/>
      <c r="G71" s="6"/>
      <c r="H71" s="12"/>
      <c r="I71" s="6"/>
      <c r="J71" s="12"/>
      <c r="K71" s="6"/>
      <c r="L71" s="12"/>
      <c r="M71" s="6"/>
    </row>
    <row r="72" spans="1:13" ht="18" customHeight="1" thickBot="1">
      <c r="A72" s="1"/>
      <c r="B72" s="7"/>
      <c r="C72" s="10"/>
      <c r="D72" s="10"/>
      <c r="E72" s="10"/>
      <c r="F72" s="10"/>
      <c r="G72" s="79">
        <f>SUM(G69:G71)</f>
        <v>17932695</v>
      </c>
      <c r="H72" s="12"/>
      <c r="I72" s="79">
        <f>SUM(I69:I71)</f>
        <v>53051423</v>
      </c>
      <c r="J72" s="12"/>
      <c r="K72" s="79">
        <f>SUM(K69:K71)</f>
        <v>16723618</v>
      </c>
      <c r="L72" s="12"/>
      <c r="M72" s="79">
        <f>SUM(M69:M71)</f>
        <v>55272797</v>
      </c>
    </row>
    <row r="73" spans="1:13" ht="18" customHeight="1" thickTop="1">
      <c r="A73" s="7"/>
      <c r="B73" s="7"/>
      <c r="C73" s="28"/>
      <c r="D73" s="16"/>
      <c r="E73" s="16"/>
      <c r="F73" s="16"/>
      <c r="G73" s="9"/>
      <c r="H73" s="29"/>
      <c r="I73" s="9"/>
      <c r="J73" s="29"/>
      <c r="K73" s="9"/>
      <c r="L73" s="29"/>
      <c r="M73" s="9"/>
    </row>
    <row r="74" spans="1:13" ht="18" customHeight="1">
      <c r="A74" s="1" t="s">
        <v>96</v>
      </c>
      <c r="B74" s="7"/>
      <c r="C74" s="28"/>
      <c r="D74" s="16"/>
      <c r="E74" s="16"/>
      <c r="F74" s="16"/>
      <c r="G74" s="9"/>
      <c r="H74" s="29"/>
      <c r="I74" s="9"/>
      <c r="J74" s="29"/>
      <c r="K74" s="9"/>
      <c r="L74" s="29"/>
      <c r="M74" s="9"/>
    </row>
    <row r="75" spans="1:13" ht="18" customHeight="1">
      <c r="A75" s="7"/>
      <c r="B75" s="7" t="s">
        <v>192</v>
      </c>
      <c r="C75" s="28"/>
      <c r="D75" s="16"/>
      <c r="E75" s="16"/>
      <c r="F75" s="16"/>
      <c r="G75" s="138">
        <v>20030553</v>
      </c>
      <c r="H75" s="146"/>
      <c r="I75" s="138">
        <v>52766675</v>
      </c>
      <c r="J75" s="146"/>
      <c r="K75" s="138">
        <v>16663008</v>
      </c>
      <c r="L75" s="146"/>
      <c r="M75" s="138">
        <v>54284072</v>
      </c>
    </row>
    <row r="76" spans="1:13" ht="18" customHeight="1">
      <c r="A76" s="7"/>
      <c r="B76" s="7" t="s">
        <v>121</v>
      </c>
      <c r="C76" s="28"/>
      <c r="D76" s="16"/>
      <c r="E76" s="16"/>
      <c r="F76" s="16"/>
      <c r="G76" s="145">
        <v>-2074027</v>
      </c>
      <c r="H76" s="146"/>
      <c r="I76" s="145">
        <v>-622908</v>
      </c>
      <c r="J76" s="146"/>
      <c r="K76" s="145" t="s">
        <v>191</v>
      </c>
      <c r="L76" s="146"/>
      <c r="M76" s="145" t="s">
        <v>191</v>
      </c>
    </row>
    <row r="77" spans="1:13" ht="8.1" customHeight="1">
      <c r="A77" s="7"/>
      <c r="B77" s="7"/>
      <c r="C77" s="10"/>
      <c r="D77" s="10"/>
      <c r="E77" s="10"/>
      <c r="F77" s="10"/>
      <c r="G77" s="6"/>
      <c r="H77" s="12"/>
      <c r="I77" s="6"/>
      <c r="J77" s="12"/>
      <c r="K77" s="6"/>
      <c r="L77" s="12"/>
      <c r="M77" s="6"/>
    </row>
    <row r="78" spans="1:13" ht="18" customHeight="1" thickBot="1">
      <c r="A78" s="7"/>
      <c r="B78" s="7"/>
      <c r="C78" s="28"/>
      <c r="D78" s="16"/>
      <c r="E78" s="16"/>
      <c r="G78" s="79">
        <f>SUM(G75:G77)</f>
        <v>17956526</v>
      </c>
      <c r="H78" s="29"/>
      <c r="I78" s="79">
        <f>SUM(I75:I77)</f>
        <v>52143767</v>
      </c>
      <c r="J78" s="29"/>
      <c r="K78" s="79">
        <f>SUM(K75:K77)</f>
        <v>16663008</v>
      </c>
      <c r="L78" s="29"/>
      <c r="M78" s="79">
        <f>SUM(M75:M77)</f>
        <v>54284072</v>
      </c>
    </row>
    <row r="79" spans="1:13" ht="18" customHeight="1" thickTop="1">
      <c r="A79" s="7"/>
      <c r="B79" s="7"/>
      <c r="C79" s="28"/>
      <c r="D79" s="16"/>
      <c r="E79" s="16"/>
      <c r="F79" s="9"/>
      <c r="G79" s="29"/>
      <c r="H79" s="9"/>
      <c r="I79" s="29"/>
      <c r="J79" s="9"/>
      <c r="K79" s="29"/>
      <c r="L79" s="9"/>
      <c r="M79" s="29"/>
    </row>
    <row r="80" spans="1:13" ht="18" customHeight="1">
      <c r="A80" s="22" t="s">
        <v>122</v>
      </c>
      <c r="B80" s="136"/>
      <c r="C80" s="132"/>
      <c r="D80" s="132"/>
      <c r="E80" s="137">
        <v>17</v>
      </c>
      <c r="F80" s="137"/>
      <c r="G80" s="133"/>
      <c r="H80" s="133"/>
      <c r="I80" s="133"/>
      <c r="J80" s="133"/>
      <c r="K80" s="133"/>
      <c r="L80" s="133"/>
      <c r="M80" s="133"/>
    </row>
    <row r="81" spans="1:13" ht="18" customHeight="1" thickBot="1">
      <c r="A81" s="133"/>
      <c r="B81" s="30" t="s">
        <v>75</v>
      </c>
      <c r="C81" s="23"/>
      <c r="D81" s="23"/>
      <c r="E81" s="7"/>
      <c r="F81" s="24"/>
      <c r="G81" s="147">
        <v>0.03</v>
      </c>
      <c r="H81" s="34"/>
      <c r="I81" s="147">
        <v>7.0000000000000007E-2</v>
      </c>
      <c r="J81" s="34"/>
      <c r="K81" s="147">
        <v>0.02</v>
      </c>
      <c r="L81" s="35"/>
      <c r="M81" s="147">
        <v>7.0000000000000007E-2</v>
      </c>
    </row>
    <row r="82" spans="1:13" ht="8.1" customHeight="1" thickTop="1">
      <c r="A82" s="7"/>
      <c r="B82" s="7"/>
      <c r="C82" s="10"/>
      <c r="D82" s="10"/>
      <c r="E82" s="10"/>
      <c r="F82" s="10"/>
      <c r="G82" s="6"/>
      <c r="H82" s="12"/>
      <c r="I82" s="6"/>
      <c r="J82" s="12"/>
      <c r="K82" s="6"/>
      <c r="L82" s="12"/>
      <c r="M82" s="6"/>
    </row>
    <row r="83" spans="1:13" ht="18" customHeight="1" thickBot="1">
      <c r="A83" s="133"/>
      <c r="B83" s="30" t="s">
        <v>111</v>
      </c>
      <c r="C83" s="23"/>
      <c r="D83" s="23"/>
      <c r="E83" s="7"/>
      <c r="F83" s="24"/>
      <c r="G83" s="147">
        <v>0.02</v>
      </c>
      <c r="H83" s="34"/>
      <c r="I83" s="147">
        <v>7.0000000000000007E-2</v>
      </c>
      <c r="J83" s="34"/>
      <c r="K83" s="147">
        <v>0.02</v>
      </c>
      <c r="L83" s="35"/>
      <c r="M83" s="147">
        <v>7.0000000000000007E-2</v>
      </c>
    </row>
    <row r="84" spans="1:13" ht="18" customHeight="1" thickTop="1">
      <c r="A84" s="133"/>
      <c r="B84" s="30"/>
      <c r="C84" s="23"/>
      <c r="D84" s="23"/>
      <c r="E84" s="7"/>
      <c r="F84" s="24"/>
      <c r="G84" s="34"/>
      <c r="H84" s="34"/>
      <c r="I84" s="34"/>
      <c r="J84" s="34"/>
      <c r="K84" s="34"/>
      <c r="L84" s="35"/>
      <c r="M84" s="34"/>
    </row>
    <row r="85" spans="1:13" ht="18" customHeight="1">
      <c r="A85" s="133"/>
      <c r="B85" s="30"/>
      <c r="C85" s="23"/>
      <c r="D85" s="23"/>
      <c r="E85" s="7"/>
      <c r="F85" s="24"/>
      <c r="G85" s="34"/>
      <c r="H85" s="34"/>
      <c r="I85" s="34"/>
      <c r="J85" s="34"/>
      <c r="K85" s="34"/>
      <c r="L85" s="35"/>
      <c r="M85" s="34"/>
    </row>
    <row r="86" spans="1:13" ht="18" customHeight="1">
      <c r="A86" s="133"/>
      <c r="B86" s="30"/>
      <c r="C86" s="23"/>
      <c r="D86" s="23"/>
      <c r="E86" s="7"/>
      <c r="F86" s="24"/>
      <c r="G86" s="34"/>
      <c r="H86" s="34"/>
      <c r="I86" s="34"/>
      <c r="J86" s="34"/>
      <c r="K86" s="34"/>
      <c r="L86" s="35"/>
      <c r="M86" s="34"/>
    </row>
    <row r="87" spans="1:13" ht="18" customHeight="1">
      <c r="A87" s="133"/>
      <c r="B87" s="30"/>
      <c r="C87" s="23"/>
      <c r="D87" s="23"/>
      <c r="E87" s="7"/>
      <c r="F87" s="24"/>
      <c r="G87" s="34"/>
      <c r="H87" s="34"/>
      <c r="I87" s="34"/>
      <c r="J87" s="34"/>
      <c r="K87" s="34"/>
      <c r="L87" s="35"/>
      <c r="M87" s="34"/>
    </row>
    <row r="88" spans="1:13" ht="18" customHeight="1">
      <c r="A88" s="133"/>
      <c r="B88" s="30"/>
      <c r="C88" s="23"/>
      <c r="D88" s="23"/>
      <c r="E88" s="7"/>
      <c r="F88" s="24"/>
      <c r="G88" s="34"/>
      <c r="H88" s="34"/>
      <c r="I88" s="34"/>
      <c r="J88" s="34"/>
      <c r="K88" s="34"/>
      <c r="L88" s="35"/>
      <c r="M88" s="34"/>
    </row>
    <row r="89" spans="1:13" ht="18" customHeight="1">
      <c r="A89" s="133"/>
      <c r="B89" s="30"/>
      <c r="C89" s="23"/>
      <c r="D89" s="23"/>
      <c r="E89" s="7"/>
      <c r="F89" s="24"/>
      <c r="G89" s="34"/>
      <c r="H89" s="34"/>
      <c r="I89" s="34"/>
      <c r="J89" s="34"/>
      <c r="K89" s="34"/>
      <c r="L89" s="35"/>
      <c r="M89" s="34"/>
    </row>
    <row r="90" spans="1:13" ht="18" customHeight="1">
      <c r="A90" s="133"/>
      <c r="B90" s="30"/>
      <c r="C90" s="23"/>
      <c r="D90" s="23"/>
      <c r="E90" s="7"/>
      <c r="F90" s="24"/>
      <c r="G90" s="34"/>
      <c r="H90" s="34"/>
      <c r="I90" s="34"/>
      <c r="J90" s="34"/>
      <c r="K90" s="34"/>
      <c r="L90" s="35"/>
      <c r="M90" s="34"/>
    </row>
    <row r="91" spans="1:13" ht="18" customHeight="1">
      <c r="A91" s="133"/>
      <c r="B91" s="30"/>
      <c r="C91" s="23"/>
      <c r="D91" s="23"/>
      <c r="E91" s="7"/>
      <c r="F91" s="24"/>
      <c r="G91" s="34"/>
      <c r="H91" s="34"/>
      <c r="I91" s="34"/>
      <c r="J91" s="34"/>
      <c r="K91" s="34"/>
      <c r="L91" s="35"/>
      <c r="M91" s="34"/>
    </row>
    <row r="92" spans="1:13" ht="18" customHeight="1">
      <c r="A92" s="133"/>
      <c r="B92" s="30"/>
      <c r="C92" s="23"/>
      <c r="D92" s="23"/>
      <c r="E92" s="7"/>
      <c r="F92" s="24"/>
      <c r="G92" s="34"/>
      <c r="H92" s="34"/>
      <c r="I92" s="34"/>
      <c r="J92" s="34"/>
      <c r="K92" s="34"/>
      <c r="L92" s="35"/>
      <c r="M92" s="34"/>
    </row>
    <row r="93" spans="1:13" ht="18" customHeight="1">
      <c r="A93" s="133"/>
      <c r="B93" s="30"/>
      <c r="C93" s="23"/>
      <c r="D93" s="23"/>
      <c r="E93" s="7"/>
      <c r="F93" s="24"/>
      <c r="G93" s="34"/>
      <c r="H93" s="34"/>
      <c r="I93" s="34"/>
      <c r="J93" s="34"/>
      <c r="K93" s="34"/>
      <c r="L93" s="35"/>
      <c r="M93" s="34"/>
    </row>
    <row r="94" spans="1:13" ht="18" customHeight="1">
      <c r="A94" s="133"/>
      <c r="B94" s="30"/>
      <c r="C94" s="23"/>
      <c r="D94" s="23"/>
      <c r="E94" s="7"/>
      <c r="F94" s="24"/>
      <c r="G94" s="34"/>
      <c r="H94" s="34"/>
      <c r="I94" s="34"/>
      <c r="J94" s="34"/>
      <c r="K94" s="34"/>
      <c r="L94" s="35"/>
      <c r="M94" s="34"/>
    </row>
    <row r="95" spans="1:13" ht="18" customHeight="1">
      <c r="A95" s="7"/>
      <c r="B95" s="7"/>
      <c r="C95" s="7"/>
      <c r="D95" s="7"/>
      <c r="E95" s="7"/>
      <c r="F95" s="7"/>
      <c r="G95" s="32"/>
      <c r="H95" s="32"/>
      <c r="I95" s="32"/>
      <c r="J95" s="32"/>
      <c r="K95" s="32"/>
      <c r="L95" s="32"/>
      <c r="M95" s="32"/>
    </row>
    <row r="96" spans="1:13" ht="18" customHeight="1">
      <c r="A96" s="7"/>
      <c r="B96" s="7"/>
      <c r="C96" s="7"/>
      <c r="D96" s="7"/>
      <c r="E96" s="7"/>
      <c r="F96" s="7"/>
      <c r="G96" s="32"/>
      <c r="H96" s="32"/>
      <c r="I96" s="32"/>
      <c r="J96" s="32"/>
      <c r="K96" s="32"/>
      <c r="L96" s="32"/>
      <c r="M96" s="32"/>
    </row>
    <row r="97" spans="1:13" ht="18" customHeight="1">
      <c r="A97" s="7"/>
      <c r="B97" s="7"/>
      <c r="C97" s="7"/>
      <c r="D97" s="7"/>
      <c r="E97" s="7"/>
      <c r="F97" s="7"/>
      <c r="G97" s="32"/>
      <c r="H97" s="32"/>
      <c r="I97" s="32"/>
      <c r="J97" s="32"/>
      <c r="K97" s="32"/>
      <c r="L97" s="32"/>
      <c r="M97" s="32"/>
    </row>
    <row r="98" spans="1:13" ht="18" customHeight="1">
      <c r="A98" s="7"/>
      <c r="B98" s="7"/>
      <c r="C98" s="7"/>
      <c r="D98" s="7"/>
      <c r="E98" s="7"/>
      <c r="F98" s="7"/>
      <c r="G98" s="32"/>
      <c r="H98" s="32"/>
      <c r="I98" s="32"/>
      <c r="J98" s="32"/>
      <c r="K98" s="32"/>
      <c r="L98" s="32"/>
      <c r="M98" s="32"/>
    </row>
    <row r="99" spans="1:13" ht="18" customHeight="1">
      <c r="A99" s="7"/>
      <c r="B99" s="7"/>
      <c r="C99" s="7"/>
      <c r="D99" s="7"/>
      <c r="E99" s="7"/>
      <c r="F99" s="7"/>
      <c r="G99" s="32"/>
      <c r="H99" s="32"/>
      <c r="I99" s="32"/>
      <c r="J99" s="32"/>
      <c r="K99" s="32"/>
      <c r="L99" s="32"/>
      <c r="M99" s="32"/>
    </row>
    <row r="100" spans="1:13" ht="18" customHeight="1">
      <c r="A100" s="7"/>
      <c r="B100" s="7"/>
      <c r="C100" s="7"/>
      <c r="D100" s="7"/>
      <c r="E100" s="7"/>
      <c r="F100" s="7"/>
      <c r="G100" s="32"/>
      <c r="H100" s="32"/>
      <c r="I100" s="32"/>
      <c r="J100" s="32"/>
      <c r="K100" s="32"/>
      <c r="L100" s="32"/>
      <c r="M100" s="32"/>
    </row>
    <row r="101" spans="1:13" ht="18" customHeight="1">
      <c r="A101" s="7"/>
      <c r="B101" s="7"/>
      <c r="C101" s="7"/>
      <c r="D101" s="7"/>
      <c r="E101" s="7"/>
      <c r="F101" s="7"/>
      <c r="G101" s="32"/>
      <c r="H101" s="32"/>
      <c r="I101" s="32"/>
      <c r="J101" s="32"/>
      <c r="K101" s="32"/>
      <c r="L101" s="32"/>
      <c r="M101" s="32"/>
    </row>
    <row r="102" spans="1:13" ht="18" customHeight="1">
      <c r="A102" s="7"/>
      <c r="B102" s="7"/>
      <c r="C102" s="7"/>
      <c r="D102" s="7"/>
      <c r="E102" s="7"/>
      <c r="F102" s="7"/>
      <c r="G102" s="32"/>
      <c r="H102" s="32"/>
      <c r="I102" s="32"/>
      <c r="J102" s="32"/>
      <c r="K102" s="32"/>
      <c r="L102" s="32"/>
      <c r="M102" s="32"/>
    </row>
    <row r="103" spans="1:13" ht="18" customHeight="1">
      <c r="A103" s="7"/>
      <c r="B103" s="7"/>
      <c r="C103" s="7"/>
      <c r="D103" s="7"/>
      <c r="E103" s="7"/>
      <c r="F103" s="7"/>
      <c r="G103" s="32"/>
      <c r="H103" s="32"/>
      <c r="I103" s="32"/>
      <c r="J103" s="32"/>
      <c r="K103" s="32"/>
      <c r="L103" s="32"/>
      <c r="M103" s="32"/>
    </row>
    <row r="104" spans="1:13" ht="18" customHeight="1">
      <c r="A104" s="7"/>
      <c r="B104" s="7"/>
      <c r="C104" s="7"/>
      <c r="D104" s="7"/>
      <c r="E104" s="7"/>
      <c r="F104" s="7"/>
      <c r="G104" s="32"/>
      <c r="H104" s="32"/>
      <c r="I104" s="32"/>
      <c r="J104" s="32"/>
      <c r="K104" s="32"/>
      <c r="L104" s="32"/>
      <c r="M104" s="32"/>
    </row>
    <row r="105" spans="1:13" ht="18" customHeight="1">
      <c r="A105" s="7"/>
      <c r="B105" s="7"/>
      <c r="C105" s="7"/>
      <c r="D105" s="7"/>
      <c r="E105" s="7"/>
      <c r="F105" s="7"/>
      <c r="G105" s="32"/>
      <c r="H105" s="32"/>
      <c r="I105" s="32"/>
      <c r="J105" s="32"/>
      <c r="K105" s="32"/>
      <c r="L105" s="32"/>
      <c r="M105" s="32"/>
    </row>
    <row r="106" spans="1:13" ht="18" customHeight="1">
      <c r="A106" s="7"/>
      <c r="B106" s="7"/>
      <c r="C106" s="7"/>
      <c r="D106" s="7"/>
      <c r="E106" s="7"/>
      <c r="F106" s="7"/>
      <c r="G106" s="32"/>
      <c r="H106" s="32"/>
      <c r="I106" s="32"/>
      <c r="J106" s="32"/>
      <c r="K106" s="32"/>
      <c r="L106" s="32"/>
      <c r="M106" s="32"/>
    </row>
    <row r="107" spans="1:13" ht="18" customHeight="1">
      <c r="A107" s="7"/>
      <c r="B107" s="7"/>
      <c r="C107" s="7"/>
      <c r="D107" s="7"/>
      <c r="E107" s="7"/>
      <c r="F107" s="7"/>
      <c r="G107" s="32"/>
      <c r="H107" s="32"/>
      <c r="I107" s="32"/>
      <c r="J107" s="32"/>
      <c r="K107" s="32"/>
      <c r="L107" s="32"/>
      <c r="M107" s="32"/>
    </row>
    <row r="108" spans="1:13" ht="18" customHeight="1">
      <c r="A108" s="7"/>
      <c r="B108" s="7"/>
      <c r="C108" s="7"/>
      <c r="D108" s="7"/>
      <c r="E108" s="7"/>
      <c r="F108" s="7"/>
      <c r="G108" s="32"/>
      <c r="H108" s="32"/>
      <c r="I108" s="32"/>
      <c r="J108" s="32"/>
      <c r="K108" s="32"/>
      <c r="L108" s="32"/>
      <c r="M108" s="32"/>
    </row>
    <row r="109" spans="1:13" ht="7.5" customHeight="1">
      <c r="A109" s="7"/>
      <c r="B109" s="7"/>
      <c r="C109" s="7"/>
      <c r="D109" s="7"/>
      <c r="E109" s="7"/>
      <c r="F109" s="7"/>
      <c r="G109" s="32"/>
      <c r="H109" s="32"/>
      <c r="I109" s="32"/>
      <c r="J109" s="32"/>
      <c r="K109" s="32"/>
      <c r="L109" s="32"/>
      <c r="M109" s="32"/>
    </row>
    <row r="110" spans="1:13" ht="21.95" customHeight="1">
      <c r="A110" s="241" t="s">
        <v>62</v>
      </c>
      <c r="B110" s="241"/>
      <c r="C110" s="241"/>
      <c r="D110" s="241"/>
      <c r="E110" s="241"/>
      <c r="F110" s="241"/>
      <c r="G110" s="241"/>
      <c r="H110" s="241"/>
      <c r="I110" s="241"/>
      <c r="J110" s="241"/>
      <c r="K110" s="241"/>
      <c r="L110" s="241"/>
      <c r="M110" s="241"/>
    </row>
    <row r="111" spans="1:13" ht="18" customHeight="1">
      <c r="A111" s="23"/>
      <c r="B111" s="23"/>
      <c r="C111" s="23"/>
      <c r="D111" s="23"/>
      <c r="E111" s="24"/>
      <c r="F111" s="26"/>
      <c r="G111" s="31"/>
      <c r="H111" s="31"/>
      <c r="I111" s="31"/>
      <c r="J111" s="31"/>
      <c r="K111" s="31"/>
      <c r="L111" s="31"/>
      <c r="M111" s="31">
        <v>7</v>
      </c>
    </row>
  </sheetData>
  <mergeCells count="4">
    <mergeCell ref="G5:I5"/>
    <mergeCell ref="A59:M59"/>
    <mergeCell ref="G65:I65"/>
    <mergeCell ref="A110:M110"/>
  </mergeCells>
  <pageMargins left="1" right="0.5" top="0.5" bottom="0.4" header="0.49" footer="0.4"/>
  <pageSetup paperSize="9" scale="90" firstPageNumber="6" orientation="portrait" useFirstPageNumber="1" horizontalDpi="1200" verticalDpi="1200" r:id="rId1"/>
  <rowBreaks count="1" manualBreakCount="1">
    <brk id="60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W34"/>
  <sheetViews>
    <sheetView topLeftCell="C2" zoomScaleNormal="100" zoomScaleSheetLayoutView="100" workbookViewId="0">
      <selection activeCell="J116" sqref="J116"/>
    </sheetView>
  </sheetViews>
  <sheetFormatPr defaultColWidth="10.7109375" defaultRowHeight="18.95" customHeight="1"/>
  <cols>
    <col min="1" max="1" width="1.7109375" style="13" customWidth="1"/>
    <col min="2" max="2" width="35.42578125" style="13" customWidth="1"/>
    <col min="3" max="3" width="6.140625" style="13" customWidth="1"/>
    <col min="4" max="4" width="0.7109375" style="13" customWidth="1"/>
    <col min="5" max="5" width="9.28515625" style="13" customWidth="1"/>
    <col min="6" max="6" width="0.7109375" style="13" customWidth="1"/>
    <col min="7" max="7" width="9.7109375" style="13" bestFit="1" customWidth="1"/>
    <col min="8" max="8" width="0.7109375" style="13" customWidth="1"/>
    <col min="9" max="9" width="10.5703125" style="13" customWidth="1"/>
    <col min="10" max="10" width="1" style="13" customWidth="1"/>
    <col min="11" max="11" width="8.85546875" style="13" customWidth="1"/>
    <col min="12" max="12" width="0.7109375" style="13" customWidth="1"/>
    <col min="13" max="13" width="10.28515625" style="13" customWidth="1"/>
    <col min="14" max="14" width="0.7109375" style="13" customWidth="1"/>
    <col min="15" max="15" width="9.5703125" style="13" customWidth="1"/>
    <col min="16" max="16" width="0.7109375" style="13" customWidth="1"/>
    <col min="17" max="17" width="16.28515625" style="13" customWidth="1"/>
    <col min="18" max="18" width="0.7109375" style="13" customWidth="1"/>
    <col min="19" max="19" width="9.42578125" style="13" bestFit="1" customWidth="1"/>
    <col min="20" max="20" width="0.7109375" style="13" customWidth="1"/>
    <col min="21" max="21" width="8.85546875" style="13" customWidth="1"/>
    <col min="22" max="22" width="0.7109375" style="13" customWidth="1"/>
    <col min="23" max="23" width="9.42578125" style="13" bestFit="1" customWidth="1"/>
    <col min="24" max="256" width="10.7109375" style="13"/>
    <col min="257" max="257" width="1.7109375" style="13" customWidth="1"/>
    <col min="258" max="258" width="34.7109375" style="13" customWidth="1"/>
    <col min="259" max="259" width="6.140625" style="13" customWidth="1"/>
    <col min="260" max="260" width="0.7109375" style="13" customWidth="1"/>
    <col min="261" max="261" width="9.28515625" style="13" customWidth="1"/>
    <col min="262" max="262" width="0.7109375" style="13" customWidth="1"/>
    <col min="263" max="263" width="9.7109375" style="13" bestFit="1" customWidth="1"/>
    <col min="264" max="264" width="0.7109375" style="13" customWidth="1"/>
    <col min="265" max="265" width="8.85546875" style="13" customWidth="1"/>
    <col min="266" max="266" width="0.7109375" style="13" customWidth="1"/>
    <col min="267" max="267" width="10.28515625" style="13" customWidth="1"/>
    <col min="268" max="268" width="0.7109375" style="13" customWidth="1"/>
    <col min="269" max="269" width="10.5703125" style="13" customWidth="1"/>
    <col min="270" max="270" width="1" style="13" customWidth="1"/>
    <col min="271" max="271" width="16.28515625" style="13" bestFit="1" customWidth="1"/>
    <col min="272" max="272" width="0.7109375" style="13" customWidth="1"/>
    <col min="273" max="273" width="12" style="13" customWidth="1"/>
    <col min="274" max="274" width="0.7109375" style="13" customWidth="1"/>
    <col min="275" max="275" width="9.42578125" style="13" bestFit="1" customWidth="1"/>
    <col min="276" max="276" width="0.7109375" style="13" customWidth="1"/>
    <col min="277" max="277" width="8.85546875" style="13" customWidth="1"/>
    <col min="278" max="278" width="0.7109375" style="13" customWidth="1"/>
    <col min="279" max="279" width="9.42578125" style="13" bestFit="1" customWidth="1"/>
    <col min="280" max="512" width="10.7109375" style="13"/>
    <col min="513" max="513" width="1.7109375" style="13" customWidth="1"/>
    <col min="514" max="514" width="34.7109375" style="13" customWidth="1"/>
    <col min="515" max="515" width="6.140625" style="13" customWidth="1"/>
    <col min="516" max="516" width="0.7109375" style="13" customWidth="1"/>
    <col min="517" max="517" width="9.28515625" style="13" customWidth="1"/>
    <col min="518" max="518" width="0.7109375" style="13" customWidth="1"/>
    <col min="519" max="519" width="9.7109375" style="13" bestFit="1" customWidth="1"/>
    <col min="520" max="520" width="0.7109375" style="13" customWidth="1"/>
    <col min="521" max="521" width="8.85546875" style="13" customWidth="1"/>
    <col min="522" max="522" width="0.7109375" style="13" customWidth="1"/>
    <col min="523" max="523" width="10.28515625" style="13" customWidth="1"/>
    <col min="524" max="524" width="0.7109375" style="13" customWidth="1"/>
    <col min="525" max="525" width="10.5703125" style="13" customWidth="1"/>
    <col min="526" max="526" width="1" style="13" customWidth="1"/>
    <col min="527" max="527" width="16.28515625" style="13" bestFit="1" customWidth="1"/>
    <col min="528" max="528" width="0.7109375" style="13" customWidth="1"/>
    <col min="529" max="529" width="12" style="13" customWidth="1"/>
    <col min="530" max="530" width="0.7109375" style="13" customWidth="1"/>
    <col min="531" max="531" width="9.42578125" style="13" bestFit="1" customWidth="1"/>
    <col min="532" max="532" width="0.7109375" style="13" customWidth="1"/>
    <col min="533" max="533" width="8.85546875" style="13" customWidth="1"/>
    <col min="534" max="534" width="0.7109375" style="13" customWidth="1"/>
    <col min="535" max="535" width="9.42578125" style="13" bestFit="1" customWidth="1"/>
    <col min="536" max="768" width="10.7109375" style="13"/>
    <col min="769" max="769" width="1.7109375" style="13" customWidth="1"/>
    <col min="770" max="770" width="34.7109375" style="13" customWidth="1"/>
    <col min="771" max="771" width="6.140625" style="13" customWidth="1"/>
    <col min="772" max="772" width="0.7109375" style="13" customWidth="1"/>
    <col min="773" max="773" width="9.28515625" style="13" customWidth="1"/>
    <col min="774" max="774" width="0.7109375" style="13" customWidth="1"/>
    <col min="775" max="775" width="9.7109375" style="13" bestFit="1" customWidth="1"/>
    <col min="776" max="776" width="0.7109375" style="13" customWidth="1"/>
    <col min="777" max="777" width="8.85546875" style="13" customWidth="1"/>
    <col min="778" max="778" width="0.7109375" style="13" customWidth="1"/>
    <col min="779" max="779" width="10.28515625" style="13" customWidth="1"/>
    <col min="780" max="780" width="0.7109375" style="13" customWidth="1"/>
    <col min="781" max="781" width="10.5703125" style="13" customWidth="1"/>
    <col min="782" max="782" width="1" style="13" customWidth="1"/>
    <col min="783" max="783" width="16.28515625" style="13" bestFit="1" customWidth="1"/>
    <col min="784" max="784" width="0.7109375" style="13" customWidth="1"/>
    <col min="785" max="785" width="12" style="13" customWidth="1"/>
    <col min="786" max="786" width="0.7109375" style="13" customWidth="1"/>
    <col min="787" max="787" width="9.42578125" style="13" bestFit="1" customWidth="1"/>
    <col min="788" max="788" width="0.7109375" style="13" customWidth="1"/>
    <col min="789" max="789" width="8.85546875" style="13" customWidth="1"/>
    <col min="790" max="790" width="0.7109375" style="13" customWidth="1"/>
    <col min="791" max="791" width="9.42578125" style="13" bestFit="1" customWidth="1"/>
    <col min="792" max="1024" width="10.7109375" style="13"/>
    <col min="1025" max="1025" width="1.7109375" style="13" customWidth="1"/>
    <col min="1026" max="1026" width="34.7109375" style="13" customWidth="1"/>
    <col min="1027" max="1027" width="6.140625" style="13" customWidth="1"/>
    <col min="1028" max="1028" width="0.7109375" style="13" customWidth="1"/>
    <col min="1029" max="1029" width="9.28515625" style="13" customWidth="1"/>
    <col min="1030" max="1030" width="0.7109375" style="13" customWidth="1"/>
    <col min="1031" max="1031" width="9.7109375" style="13" bestFit="1" customWidth="1"/>
    <col min="1032" max="1032" width="0.7109375" style="13" customWidth="1"/>
    <col min="1033" max="1033" width="8.85546875" style="13" customWidth="1"/>
    <col min="1034" max="1034" width="0.7109375" style="13" customWidth="1"/>
    <col min="1035" max="1035" width="10.28515625" style="13" customWidth="1"/>
    <col min="1036" max="1036" width="0.7109375" style="13" customWidth="1"/>
    <col min="1037" max="1037" width="10.5703125" style="13" customWidth="1"/>
    <col min="1038" max="1038" width="1" style="13" customWidth="1"/>
    <col min="1039" max="1039" width="16.28515625" style="13" bestFit="1" customWidth="1"/>
    <col min="1040" max="1040" width="0.7109375" style="13" customWidth="1"/>
    <col min="1041" max="1041" width="12" style="13" customWidth="1"/>
    <col min="1042" max="1042" width="0.7109375" style="13" customWidth="1"/>
    <col min="1043" max="1043" width="9.42578125" style="13" bestFit="1" customWidth="1"/>
    <col min="1044" max="1044" width="0.7109375" style="13" customWidth="1"/>
    <col min="1045" max="1045" width="8.85546875" style="13" customWidth="1"/>
    <col min="1046" max="1046" width="0.7109375" style="13" customWidth="1"/>
    <col min="1047" max="1047" width="9.42578125" style="13" bestFit="1" customWidth="1"/>
    <col min="1048" max="1280" width="10.7109375" style="13"/>
    <col min="1281" max="1281" width="1.7109375" style="13" customWidth="1"/>
    <col min="1282" max="1282" width="34.7109375" style="13" customWidth="1"/>
    <col min="1283" max="1283" width="6.140625" style="13" customWidth="1"/>
    <col min="1284" max="1284" width="0.7109375" style="13" customWidth="1"/>
    <col min="1285" max="1285" width="9.28515625" style="13" customWidth="1"/>
    <col min="1286" max="1286" width="0.7109375" style="13" customWidth="1"/>
    <col min="1287" max="1287" width="9.7109375" style="13" bestFit="1" customWidth="1"/>
    <col min="1288" max="1288" width="0.7109375" style="13" customWidth="1"/>
    <col min="1289" max="1289" width="8.85546875" style="13" customWidth="1"/>
    <col min="1290" max="1290" width="0.7109375" style="13" customWidth="1"/>
    <col min="1291" max="1291" width="10.28515625" style="13" customWidth="1"/>
    <col min="1292" max="1292" width="0.7109375" style="13" customWidth="1"/>
    <col min="1293" max="1293" width="10.5703125" style="13" customWidth="1"/>
    <col min="1294" max="1294" width="1" style="13" customWidth="1"/>
    <col min="1295" max="1295" width="16.28515625" style="13" bestFit="1" customWidth="1"/>
    <col min="1296" max="1296" width="0.7109375" style="13" customWidth="1"/>
    <col min="1297" max="1297" width="12" style="13" customWidth="1"/>
    <col min="1298" max="1298" width="0.7109375" style="13" customWidth="1"/>
    <col min="1299" max="1299" width="9.42578125" style="13" bestFit="1" customWidth="1"/>
    <col min="1300" max="1300" width="0.7109375" style="13" customWidth="1"/>
    <col min="1301" max="1301" width="8.85546875" style="13" customWidth="1"/>
    <col min="1302" max="1302" width="0.7109375" style="13" customWidth="1"/>
    <col min="1303" max="1303" width="9.42578125" style="13" bestFit="1" customWidth="1"/>
    <col min="1304" max="1536" width="10.7109375" style="13"/>
    <col min="1537" max="1537" width="1.7109375" style="13" customWidth="1"/>
    <col min="1538" max="1538" width="34.7109375" style="13" customWidth="1"/>
    <col min="1539" max="1539" width="6.140625" style="13" customWidth="1"/>
    <col min="1540" max="1540" width="0.7109375" style="13" customWidth="1"/>
    <col min="1541" max="1541" width="9.28515625" style="13" customWidth="1"/>
    <col min="1542" max="1542" width="0.7109375" style="13" customWidth="1"/>
    <col min="1543" max="1543" width="9.7109375" style="13" bestFit="1" customWidth="1"/>
    <col min="1544" max="1544" width="0.7109375" style="13" customWidth="1"/>
    <col min="1545" max="1545" width="8.85546875" style="13" customWidth="1"/>
    <col min="1546" max="1546" width="0.7109375" style="13" customWidth="1"/>
    <col min="1547" max="1547" width="10.28515625" style="13" customWidth="1"/>
    <col min="1548" max="1548" width="0.7109375" style="13" customWidth="1"/>
    <col min="1549" max="1549" width="10.5703125" style="13" customWidth="1"/>
    <col min="1550" max="1550" width="1" style="13" customWidth="1"/>
    <col min="1551" max="1551" width="16.28515625" style="13" bestFit="1" customWidth="1"/>
    <col min="1552" max="1552" width="0.7109375" style="13" customWidth="1"/>
    <col min="1553" max="1553" width="12" style="13" customWidth="1"/>
    <col min="1554" max="1554" width="0.7109375" style="13" customWidth="1"/>
    <col min="1555" max="1555" width="9.42578125" style="13" bestFit="1" customWidth="1"/>
    <col min="1556" max="1556" width="0.7109375" style="13" customWidth="1"/>
    <col min="1557" max="1557" width="8.85546875" style="13" customWidth="1"/>
    <col min="1558" max="1558" width="0.7109375" style="13" customWidth="1"/>
    <col min="1559" max="1559" width="9.42578125" style="13" bestFit="1" customWidth="1"/>
    <col min="1560" max="1792" width="10.7109375" style="13"/>
    <col min="1793" max="1793" width="1.7109375" style="13" customWidth="1"/>
    <col min="1794" max="1794" width="34.7109375" style="13" customWidth="1"/>
    <col min="1795" max="1795" width="6.140625" style="13" customWidth="1"/>
    <col min="1796" max="1796" width="0.7109375" style="13" customWidth="1"/>
    <col min="1797" max="1797" width="9.28515625" style="13" customWidth="1"/>
    <col min="1798" max="1798" width="0.7109375" style="13" customWidth="1"/>
    <col min="1799" max="1799" width="9.7109375" style="13" bestFit="1" customWidth="1"/>
    <col min="1800" max="1800" width="0.7109375" style="13" customWidth="1"/>
    <col min="1801" max="1801" width="8.85546875" style="13" customWidth="1"/>
    <col min="1802" max="1802" width="0.7109375" style="13" customWidth="1"/>
    <col min="1803" max="1803" width="10.28515625" style="13" customWidth="1"/>
    <col min="1804" max="1804" width="0.7109375" style="13" customWidth="1"/>
    <col min="1805" max="1805" width="10.5703125" style="13" customWidth="1"/>
    <col min="1806" max="1806" width="1" style="13" customWidth="1"/>
    <col min="1807" max="1807" width="16.28515625" style="13" bestFit="1" customWidth="1"/>
    <col min="1808" max="1808" width="0.7109375" style="13" customWidth="1"/>
    <col min="1809" max="1809" width="12" style="13" customWidth="1"/>
    <col min="1810" max="1810" width="0.7109375" style="13" customWidth="1"/>
    <col min="1811" max="1811" width="9.42578125" style="13" bestFit="1" customWidth="1"/>
    <col min="1812" max="1812" width="0.7109375" style="13" customWidth="1"/>
    <col min="1813" max="1813" width="8.85546875" style="13" customWidth="1"/>
    <col min="1814" max="1814" width="0.7109375" style="13" customWidth="1"/>
    <col min="1815" max="1815" width="9.42578125" style="13" bestFit="1" customWidth="1"/>
    <col min="1816" max="2048" width="10.7109375" style="13"/>
    <col min="2049" max="2049" width="1.7109375" style="13" customWidth="1"/>
    <col min="2050" max="2050" width="34.7109375" style="13" customWidth="1"/>
    <col min="2051" max="2051" width="6.140625" style="13" customWidth="1"/>
    <col min="2052" max="2052" width="0.7109375" style="13" customWidth="1"/>
    <col min="2053" max="2053" width="9.28515625" style="13" customWidth="1"/>
    <col min="2054" max="2054" width="0.7109375" style="13" customWidth="1"/>
    <col min="2055" max="2055" width="9.7109375" style="13" bestFit="1" customWidth="1"/>
    <col min="2056" max="2056" width="0.7109375" style="13" customWidth="1"/>
    <col min="2057" max="2057" width="8.85546875" style="13" customWidth="1"/>
    <col min="2058" max="2058" width="0.7109375" style="13" customWidth="1"/>
    <col min="2059" max="2059" width="10.28515625" style="13" customWidth="1"/>
    <col min="2060" max="2060" width="0.7109375" style="13" customWidth="1"/>
    <col min="2061" max="2061" width="10.5703125" style="13" customWidth="1"/>
    <col min="2062" max="2062" width="1" style="13" customWidth="1"/>
    <col min="2063" max="2063" width="16.28515625" style="13" bestFit="1" customWidth="1"/>
    <col min="2064" max="2064" width="0.7109375" style="13" customWidth="1"/>
    <col min="2065" max="2065" width="12" style="13" customWidth="1"/>
    <col min="2066" max="2066" width="0.7109375" style="13" customWidth="1"/>
    <col min="2067" max="2067" width="9.42578125" style="13" bestFit="1" customWidth="1"/>
    <col min="2068" max="2068" width="0.7109375" style="13" customWidth="1"/>
    <col min="2069" max="2069" width="8.85546875" style="13" customWidth="1"/>
    <col min="2070" max="2070" width="0.7109375" style="13" customWidth="1"/>
    <col min="2071" max="2071" width="9.42578125" style="13" bestFit="1" customWidth="1"/>
    <col min="2072" max="2304" width="10.7109375" style="13"/>
    <col min="2305" max="2305" width="1.7109375" style="13" customWidth="1"/>
    <col min="2306" max="2306" width="34.7109375" style="13" customWidth="1"/>
    <col min="2307" max="2307" width="6.140625" style="13" customWidth="1"/>
    <col min="2308" max="2308" width="0.7109375" style="13" customWidth="1"/>
    <col min="2309" max="2309" width="9.28515625" style="13" customWidth="1"/>
    <col min="2310" max="2310" width="0.7109375" style="13" customWidth="1"/>
    <col min="2311" max="2311" width="9.7109375" style="13" bestFit="1" customWidth="1"/>
    <col min="2312" max="2312" width="0.7109375" style="13" customWidth="1"/>
    <col min="2313" max="2313" width="8.85546875" style="13" customWidth="1"/>
    <col min="2314" max="2314" width="0.7109375" style="13" customWidth="1"/>
    <col min="2315" max="2315" width="10.28515625" style="13" customWidth="1"/>
    <col min="2316" max="2316" width="0.7109375" style="13" customWidth="1"/>
    <col min="2317" max="2317" width="10.5703125" style="13" customWidth="1"/>
    <col min="2318" max="2318" width="1" style="13" customWidth="1"/>
    <col min="2319" max="2319" width="16.28515625" style="13" bestFit="1" customWidth="1"/>
    <col min="2320" max="2320" width="0.7109375" style="13" customWidth="1"/>
    <col min="2321" max="2321" width="12" style="13" customWidth="1"/>
    <col min="2322" max="2322" width="0.7109375" style="13" customWidth="1"/>
    <col min="2323" max="2323" width="9.42578125" style="13" bestFit="1" customWidth="1"/>
    <col min="2324" max="2324" width="0.7109375" style="13" customWidth="1"/>
    <col min="2325" max="2325" width="8.85546875" style="13" customWidth="1"/>
    <col min="2326" max="2326" width="0.7109375" style="13" customWidth="1"/>
    <col min="2327" max="2327" width="9.42578125" style="13" bestFit="1" customWidth="1"/>
    <col min="2328" max="2560" width="10.7109375" style="13"/>
    <col min="2561" max="2561" width="1.7109375" style="13" customWidth="1"/>
    <col min="2562" max="2562" width="34.7109375" style="13" customWidth="1"/>
    <col min="2563" max="2563" width="6.140625" style="13" customWidth="1"/>
    <col min="2564" max="2564" width="0.7109375" style="13" customWidth="1"/>
    <col min="2565" max="2565" width="9.28515625" style="13" customWidth="1"/>
    <col min="2566" max="2566" width="0.7109375" style="13" customWidth="1"/>
    <col min="2567" max="2567" width="9.7109375" style="13" bestFit="1" customWidth="1"/>
    <col min="2568" max="2568" width="0.7109375" style="13" customWidth="1"/>
    <col min="2569" max="2569" width="8.85546875" style="13" customWidth="1"/>
    <col min="2570" max="2570" width="0.7109375" style="13" customWidth="1"/>
    <col min="2571" max="2571" width="10.28515625" style="13" customWidth="1"/>
    <col min="2572" max="2572" width="0.7109375" style="13" customWidth="1"/>
    <col min="2573" max="2573" width="10.5703125" style="13" customWidth="1"/>
    <col min="2574" max="2574" width="1" style="13" customWidth="1"/>
    <col min="2575" max="2575" width="16.28515625" style="13" bestFit="1" customWidth="1"/>
    <col min="2576" max="2576" width="0.7109375" style="13" customWidth="1"/>
    <col min="2577" max="2577" width="12" style="13" customWidth="1"/>
    <col min="2578" max="2578" width="0.7109375" style="13" customWidth="1"/>
    <col min="2579" max="2579" width="9.42578125" style="13" bestFit="1" customWidth="1"/>
    <col min="2580" max="2580" width="0.7109375" style="13" customWidth="1"/>
    <col min="2581" max="2581" width="8.85546875" style="13" customWidth="1"/>
    <col min="2582" max="2582" width="0.7109375" style="13" customWidth="1"/>
    <col min="2583" max="2583" width="9.42578125" style="13" bestFit="1" customWidth="1"/>
    <col min="2584" max="2816" width="10.7109375" style="13"/>
    <col min="2817" max="2817" width="1.7109375" style="13" customWidth="1"/>
    <col min="2818" max="2818" width="34.7109375" style="13" customWidth="1"/>
    <col min="2819" max="2819" width="6.140625" style="13" customWidth="1"/>
    <col min="2820" max="2820" width="0.7109375" style="13" customWidth="1"/>
    <col min="2821" max="2821" width="9.28515625" style="13" customWidth="1"/>
    <col min="2822" max="2822" width="0.7109375" style="13" customWidth="1"/>
    <col min="2823" max="2823" width="9.7109375" style="13" bestFit="1" customWidth="1"/>
    <col min="2824" max="2824" width="0.7109375" style="13" customWidth="1"/>
    <col min="2825" max="2825" width="8.85546875" style="13" customWidth="1"/>
    <col min="2826" max="2826" width="0.7109375" style="13" customWidth="1"/>
    <col min="2827" max="2827" width="10.28515625" style="13" customWidth="1"/>
    <col min="2828" max="2828" width="0.7109375" style="13" customWidth="1"/>
    <col min="2829" max="2829" width="10.5703125" style="13" customWidth="1"/>
    <col min="2830" max="2830" width="1" style="13" customWidth="1"/>
    <col min="2831" max="2831" width="16.28515625" style="13" bestFit="1" customWidth="1"/>
    <col min="2832" max="2832" width="0.7109375" style="13" customWidth="1"/>
    <col min="2833" max="2833" width="12" style="13" customWidth="1"/>
    <col min="2834" max="2834" width="0.7109375" style="13" customWidth="1"/>
    <col min="2835" max="2835" width="9.42578125" style="13" bestFit="1" customWidth="1"/>
    <col min="2836" max="2836" width="0.7109375" style="13" customWidth="1"/>
    <col min="2837" max="2837" width="8.85546875" style="13" customWidth="1"/>
    <col min="2838" max="2838" width="0.7109375" style="13" customWidth="1"/>
    <col min="2839" max="2839" width="9.42578125" style="13" bestFit="1" customWidth="1"/>
    <col min="2840" max="3072" width="10.7109375" style="13"/>
    <col min="3073" max="3073" width="1.7109375" style="13" customWidth="1"/>
    <col min="3074" max="3074" width="34.7109375" style="13" customWidth="1"/>
    <col min="3075" max="3075" width="6.140625" style="13" customWidth="1"/>
    <col min="3076" max="3076" width="0.7109375" style="13" customWidth="1"/>
    <col min="3077" max="3077" width="9.28515625" style="13" customWidth="1"/>
    <col min="3078" max="3078" width="0.7109375" style="13" customWidth="1"/>
    <col min="3079" max="3079" width="9.7109375" style="13" bestFit="1" customWidth="1"/>
    <col min="3080" max="3080" width="0.7109375" style="13" customWidth="1"/>
    <col min="3081" max="3081" width="8.85546875" style="13" customWidth="1"/>
    <col min="3082" max="3082" width="0.7109375" style="13" customWidth="1"/>
    <col min="3083" max="3083" width="10.28515625" style="13" customWidth="1"/>
    <col min="3084" max="3084" width="0.7109375" style="13" customWidth="1"/>
    <col min="3085" max="3085" width="10.5703125" style="13" customWidth="1"/>
    <col min="3086" max="3086" width="1" style="13" customWidth="1"/>
    <col min="3087" max="3087" width="16.28515625" style="13" bestFit="1" customWidth="1"/>
    <col min="3088" max="3088" width="0.7109375" style="13" customWidth="1"/>
    <col min="3089" max="3089" width="12" style="13" customWidth="1"/>
    <col min="3090" max="3090" width="0.7109375" style="13" customWidth="1"/>
    <col min="3091" max="3091" width="9.42578125" style="13" bestFit="1" customWidth="1"/>
    <col min="3092" max="3092" width="0.7109375" style="13" customWidth="1"/>
    <col min="3093" max="3093" width="8.85546875" style="13" customWidth="1"/>
    <col min="3094" max="3094" width="0.7109375" style="13" customWidth="1"/>
    <col min="3095" max="3095" width="9.42578125" style="13" bestFit="1" customWidth="1"/>
    <col min="3096" max="3328" width="10.7109375" style="13"/>
    <col min="3329" max="3329" width="1.7109375" style="13" customWidth="1"/>
    <col min="3330" max="3330" width="34.7109375" style="13" customWidth="1"/>
    <col min="3331" max="3331" width="6.140625" style="13" customWidth="1"/>
    <col min="3332" max="3332" width="0.7109375" style="13" customWidth="1"/>
    <col min="3333" max="3333" width="9.28515625" style="13" customWidth="1"/>
    <col min="3334" max="3334" width="0.7109375" style="13" customWidth="1"/>
    <col min="3335" max="3335" width="9.7109375" style="13" bestFit="1" customWidth="1"/>
    <col min="3336" max="3336" width="0.7109375" style="13" customWidth="1"/>
    <col min="3337" max="3337" width="8.85546875" style="13" customWidth="1"/>
    <col min="3338" max="3338" width="0.7109375" style="13" customWidth="1"/>
    <col min="3339" max="3339" width="10.28515625" style="13" customWidth="1"/>
    <col min="3340" max="3340" width="0.7109375" style="13" customWidth="1"/>
    <col min="3341" max="3341" width="10.5703125" style="13" customWidth="1"/>
    <col min="3342" max="3342" width="1" style="13" customWidth="1"/>
    <col min="3343" max="3343" width="16.28515625" style="13" bestFit="1" customWidth="1"/>
    <col min="3344" max="3344" width="0.7109375" style="13" customWidth="1"/>
    <col min="3345" max="3345" width="12" style="13" customWidth="1"/>
    <col min="3346" max="3346" width="0.7109375" style="13" customWidth="1"/>
    <col min="3347" max="3347" width="9.42578125" style="13" bestFit="1" customWidth="1"/>
    <col min="3348" max="3348" width="0.7109375" style="13" customWidth="1"/>
    <col min="3349" max="3349" width="8.85546875" style="13" customWidth="1"/>
    <col min="3350" max="3350" width="0.7109375" style="13" customWidth="1"/>
    <col min="3351" max="3351" width="9.42578125" style="13" bestFit="1" customWidth="1"/>
    <col min="3352" max="3584" width="10.7109375" style="13"/>
    <col min="3585" max="3585" width="1.7109375" style="13" customWidth="1"/>
    <col min="3586" max="3586" width="34.7109375" style="13" customWidth="1"/>
    <col min="3587" max="3587" width="6.140625" style="13" customWidth="1"/>
    <col min="3588" max="3588" width="0.7109375" style="13" customWidth="1"/>
    <col min="3589" max="3589" width="9.28515625" style="13" customWidth="1"/>
    <col min="3590" max="3590" width="0.7109375" style="13" customWidth="1"/>
    <col min="3591" max="3591" width="9.7109375" style="13" bestFit="1" customWidth="1"/>
    <col min="3592" max="3592" width="0.7109375" style="13" customWidth="1"/>
    <col min="3593" max="3593" width="8.85546875" style="13" customWidth="1"/>
    <col min="3594" max="3594" width="0.7109375" style="13" customWidth="1"/>
    <col min="3595" max="3595" width="10.28515625" style="13" customWidth="1"/>
    <col min="3596" max="3596" width="0.7109375" style="13" customWidth="1"/>
    <col min="3597" max="3597" width="10.5703125" style="13" customWidth="1"/>
    <col min="3598" max="3598" width="1" style="13" customWidth="1"/>
    <col min="3599" max="3599" width="16.28515625" style="13" bestFit="1" customWidth="1"/>
    <col min="3600" max="3600" width="0.7109375" style="13" customWidth="1"/>
    <col min="3601" max="3601" width="12" style="13" customWidth="1"/>
    <col min="3602" max="3602" width="0.7109375" style="13" customWidth="1"/>
    <col min="3603" max="3603" width="9.42578125" style="13" bestFit="1" customWidth="1"/>
    <col min="3604" max="3604" width="0.7109375" style="13" customWidth="1"/>
    <col min="3605" max="3605" width="8.85546875" style="13" customWidth="1"/>
    <col min="3606" max="3606" width="0.7109375" style="13" customWidth="1"/>
    <col min="3607" max="3607" width="9.42578125" style="13" bestFit="1" customWidth="1"/>
    <col min="3608" max="3840" width="10.7109375" style="13"/>
    <col min="3841" max="3841" width="1.7109375" style="13" customWidth="1"/>
    <col min="3842" max="3842" width="34.7109375" style="13" customWidth="1"/>
    <col min="3843" max="3843" width="6.140625" style="13" customWidth="1"/>
    <col min="3844" max="3844" width="0.7109375" style="13" customWidth="1"/>
    <col min="3845" max="3845" width="9.28515625" style="13" customWidth="1"/>
    <col min="3846" max="3846" width="0.7109375" style="13" customWidth="1"/>
    <col min="3847" max="3847" width="9.7109375" style="13" bestFit="1" customWidth="1"/>
    <col min="3848" max="3848" width="0.7109375" style="13" customWidth="1"/>
    <col min="3849" max="3849" width="8.85546875" style="13" customWidth="1"/>
    <col min="3850" max="3850" width="0.7109375" style="13" customWidth="1"/>
    <col min="3851" max="3851" width="10.28515625" style="13" customWidth="1"/>
    <col min="3852" max="3852" width="0.7109375" style="13" customWidth="1"/>
    <col min="3853" max="3853" width="10.5703125" style="13" customWidth="1"/>
    <col min="3854" max="3854" width="1" style="13" customWidth="1"/>
    <col min="3855" max="3855" width="16.28515625" style="13" bestFit="1" customWidth="1"/>
    <col min="3856" max="3856" width="0.7109375" style="13" customWidth="1"/>
    <col min="3857" max="3857" width="12" style="13" customWidth="1"/>
    <col min="3858" max="3858" width="0.7109375" style="13" customWidth="1"/>
    <col min="3859" max="3859" width="9.42578125" style="13" bestFit="1" customWidth="1"/>
    <col min="3860" max="3860" width="0.7109375" style="13" customWidth="1"/>
    <col min="3861" max="3861" width="8.85546875" style="13" customWidth="1"/>
    <col min="3862" max="3862" width="0.7109375" style="13" customWidth="1"/>
    <col min="3863" max="3863" width="9.42578125" style="13" bestFit="1" customWidth="1"/>
    <col min="3864" max="4096" width="10.7109375" style="13"/>
    <col min="4097" max="4097" width="1.7109375" style="13" customWidth="1"/>
    <col min="4098" max="4098" width="34.7109375" style="13" customWidth="1"/>
    <col min="4099" max="4099" width="6.140625" style="13" customWidth="1"/>
    <col min="4100" max="4100" width="0.7109375" style="13" customWidth="1"/>
    <col min="4101" max="4101" width="9.28515625" style="13" customWidth="1"/>
    <col min="4102" max="4102" width="0.7109375" style="13" customWidth="1"/>
    <col min="4103" max="4103" width="9.7109375" style="13" bestFit="1" customWidth="1"/>
    <col min="4104" max="4104" width="0.7109375" style="13" customWidth="1"/>
    <col min="4105" max="4105" width="8.85546875" style="13" customWidth="1"/>
    <col min="4106" max="4106" width="0.7109375" style="13" customWidth="1"/>
    <col min="4107" max="4107" width="10.28515625" style="13" customWidth="1"/>
    <col min="4108" max="4108" width="0.7109375" style="13" customWidth="1"/>
    <col min="4109" max="4109" width="10.5703125" style="13" customWidth="1"/>
    <col min="4110" max="4110" width="1" style="13" customWidth="1"/>
    <col min="4111" max="4111" width="16.28515625" style="13" bestFit="1" customWidth="1"/>
    <col min="4112" max="4112" width="0.7109375" style="13" customWidth="1"/>
    <col min="4113" max="4113" width="12" style="13" customWidth="1"/>
    <col min="4114" max="4114" width="0.7109375" style="13" customWidth="1"/>
    <col min="4115" max="4115" width="9.42578125" style="13" bestFit="1" customWidth="1"/>
    <col min="4116" max="4116" width="0.7109375" style="13" customWidth="1"/>
    <col min="4117" max="4117" width="8.85546875" style="13" customWidth="1"/>
    <col min="4118" max="4118" width="0.7109375" style="13" customWidth="1"/>
    <col min="4119" max="4119" width="9.42578125" style="13" bestFit="1" customWidth="1"/>
    <col min="4120" max="4352" width="10.7109375" style="13"/>
    <col min="4353" max="4353" width="1.7109375" style="13" customWidth="1"/>
    <col min="4354" max="4354" width="34.7109375" style="13" customWidth="1"/>
    <col min="4355" max="4355" width="6.140625" style="13" customWidth="1"/>
    <col min="4356" max="4356" width="0.7109375" style="13" customWidth="1"/>
    <col min="4357" max="4357" width="9.28515625" style="13" customWidth="1"/>
    <col min="4358" max="4358" width="0.7109375" style="13" customWidth="1"/>
    <col min="4359" max="4359" width="9.7109375" style="13" bestFit="1" customWidth="1"/>
    <col min="4360" max="4360" width="0.7109375" style="13" customWidth="1"/>
    <col min="4361" max="4361" width="8.85546875" style="13" customWidth="1"/>
    <col min="4362" max="4362" width="0.7109375" style="13" customWidth="1"/>
    <col min="4363" max="4363" width="10.28515625" style="13" customWidth="1"/>
    <col min="4364" max="4364" width="0.7109375" style="13" customWidth="1"/>
    <col min="4365" max="4365" width="10.5703125" style="13" customWidth="1"/>
    <col min="4366" max="4366" width="1" style="13" customWidth="1"/>
    <col min="4367" max="4367" width="16.28515625" style="13" bestFit="1" customWidth="1"/>
    <col min="4368" max="4368" width="0.7109375" style="13" customWidth="1"/>
    <col min="4369" max="4369" width="12" style="13" customWidth="1"/>
    <col min="4370" max="4370" width="0.7109375" style="13" customWidth="1"/>
    <col min="4371" max="4371" width="9.42578125" style="13" bestFit="1" customWidth="1"/>
    <col min="4372" max="4372" width="0.7109375" style="13" customWidth="1"/>
    <col min="4373" max="4373" width="8.85546875" style="13" customWidth="1"/>
    <col min="4374" max="4374" width="0.7109375" style="13" customWidth="1"/>
    <col min="4375" max="4375" width="9.42578125" style="13" bestFit="1" customWidth="1"/>
    <col min="4376" max="4608" width="10.7109375" style="13"/>
    <col min="4609" max="4609" width="1.7109375" style="13" customWidth="1"/>
    <col min="4610" max="4610" width="34.7109375" style="13" customWidth="1"/>
    <col min="4611" max="4611" width="6.140625" style="13" customWidth="1"/>
    <col min="4612" max="4612" width="0.7109375" style="13" customWidth="1"/>
    <col min="4613" max="4613" width="9.28515625" style="13" customWidth="1"/>
    <col min="4614" max="4614" width="0.7109375" style="13" customWidth="1"/>
    <col min="4615" max="4615" width="9.7109375" style="13" bestFit="1" customWidth="1"/>
    <col min="4616" max="4616" width="0.7109375" style="13" customWidth="1"/>
    <col min="4617" max="4617" width="8.85546875" style="13" customWidth="1"/>
    <col min="4618" max="4618" width="0.7109375" style="13" customWidth="1"/>
    <col min="4619" max="4619" width="10.28515625" style="13" customWidth="1"/>
    <col min="4620" max="4620" width="0.7109375" style="13" customWidth="1"/>
    <col min="4621" max="4621" width="10.5703125" style="13" customWidth="1"/>
    <col min="4622" max="4622" width="1" style="13" customWidth="1"/>
    <col min="4623" max="4623" width="16.28515625" style="13" bestFit="1" customWidth="1"/>
    <col min="4624" max="4624" width="0.7109375" style="13" customWidth="1"/>
    <col min="4625" max="4625" width="12" style="13" customWidth="1"/>
    <col min="4626" max="4626" width="0.7109375" style="13" customWidth="1"/>
    <col min="4627" max="4627" width="9.42578125" style="13" bestFit="1" customWidth="1"/>
    <col min="4628" max="4628" width="0.7109375" style="13" customWidth="1"/>
    <col min="4629" max="4629" width="8.85546875" style="13" customWidth="1"/>
    <col min="4630" max="4630" width="0.7109375" style="13" customWidth="1"/>
    <col min="4631" max="4631" width="9.42578125" style="13" bestFit="1" customWidth="1"/>
    <col min="4632" max="4864" width="10.7109375" style="13"/>
    <col min="4865" max="4865" width="1.7109375" style="13" customWidth="1"/>
    <col min="4866" max="4866" width="34.7109375" style="13" customWidth="1"/>
    <col min="4867" max="4867" width="6.140625" style="13" customWidth="1"/>
    <col min="4868" max="4868" width="0.7109375" style="13" customWidth="1"/>
    <col min="4869" max="4869" width="9.28515625" style="13" customWidth="1"/>
    <col min="4870" max="4870" width="0.7109375" style="13" customWidth="1"/>
    <col min="4871" max="4871" width="9.7109375" style="13" bestFit="1" customWidth="1"/>
    <col min="4872" max="4872" width="0.7109375" style="13" customWidth="1"/>
    <col min="4873" max="4873" width="8.85546875" style="13" customWidth="1"/>
    <col min="4874" max="4874" width="0.7109375" style="13" customWidth="1"/>
    <col min="4875" max="4875" width="10.28515625" style="13" customWidth="1"/>
    <col min="4876" max="4876" width="0.7109375" style="13" customWidth="1"/>
    <col min="4877" max="4877" width="10.5703125" style="13" customWidth="1"/>
    <col min="4878" max="4878" width="1" style="13" customWidth="1"/>
    <col min="4879" max="4879" width="16.28515625" style="13" bestFit="1" customWidth="1"/>
    <col min="4880" max="4880" width="0.7109375" style="13" customWidth="1"/>
    <col min="4881" max="4881" width="12" style="13" customWidth="1"/>
    <col min="4882" max="4882" width="0.7109375" style="13" customWidth="1"/>
    <col min="4883" max="4883" width="9.42578125" style="13" bestFit="1" customWidth="1"/>
    <col min="4884" max="4884" width="0.7109375" style="13" customWidth="1"/>
    <col min="4885" max="4885" width="8.85546875" style="13" customWidth="1"/>
    <col min="4886" max="4886" width="0.7109375" style="13" customWidth="1"/>
    <col min="4887" max="4887" width="9.42578125" style="13" bestFit="1" customWidth="1"/>
    <col min="4888" max="5120" width="10.7109375" style="13"/>
    <col min="5121" max="5121" width="1.7109375" style="13" customWidth="1"/>
    <col min="5122" max="5122" width="34.7109375" style="13" customWidth="1"/>
    <col min="5123" max="5123" width="6.140625" style="13" customWidth="1"/>
    <col min="5124" max="5124" width="0.7109375" style="13" customWidth="1"/>
    <col min="5125" max="5125" width="9.28515625" style="13" customWidth="1"/>
    <col min="5126" max="5126" width="0.7109375" style="13" customWidth="1"/>
    <col min="5127" max="5127" width="9.7109375" style="13" bestFit="1" customWidth="1"/>
    <col min="5128" max="5128" width="0.7109375" style="13" customWidth="1"/>
    <col min="5129" max="5129" width="8.85546875" style="13" customWidth="1"/>
    <col min="5130" max="5130" width="0.7109375" style="13" customWidth="1"/>
    <col min="5131" max="5131" width="10.28515625" style="13" customWidth="1"/>
    <col min="5132" max="5132" width="0.7109375" style="13" customWidth="1"/>
    <col min="5133" max="5133" width="10.5703125" style="13" customWidth="1"/>
    <col min="5134" max="5134" width="1" style="13" customWidth="1"/>
    <col min="5135" max="5135" width="16.28515625" style="13" bestFit="1" customWidth="1"/>
    <col min="5136" max="5136" width="0.7109375" style="13" customWidth="1"/>
    <col min="5137" max="5137" width="12" style="13" customWidth="1"/>
    <col min="5138" max="5138" width="0.7109375" style="13" customWidth="1"/>
    <col min="5139" max="5139" width="9.42578125" style="13" bestFit="1" customWidth="1"/>
    <col min="5140" max="5140" width="0.7109375" style="13" customWidth="1"/>
    <col min="5141" max="5141" width="8.85546875" style="13" customWidth="1"/>
    <col min="5142" max="5142" width="0.7109375" style="13" customWidth="1"/>
    <col min="5143" max="5143" width="9.42578125" style="13" bestFit="1" customWidth="1"/>
    <col min="5144" max="5376" width="10.7109375" style="13"/>
    <col min="5377" max="5377" width="1.7109375" style="13" customWidth="1"/>
    <col min="5378" max="5378" width="34.7109375" style="13" customWidth="1"/>
    <col min="5379" max="5379" width="6.140625" style="13" customWidth="1"/>
    <col min="5380" max="5380" width="0.7109375" style="13" customWidth="1"/>
    <col min="5381" max="5381" width="9.28515625" style="13" customWidth="1"/>
    <col min="5382" max="5382" width="0.7109375" style="13" customWidth="1"/>
    <col min="5383" max="5383" width="9.7109375" style="13" bestFit="1" customWidth="1"/>
    <col min="5384" max="5384" width="0.7109375" style="13" customWidth="1"/>
    <col min="5385" max="5385" width="8.85546875" style="13" customWidth="1"/>
    <col min="5386" max="5386" width="0.7109375" style="13" customWidth="1"/>
    <col min="5387" max="5387" width="10.28515625" style="13" customWidth="1"/>
    <col min="5388" max="5388" width="0.7109375" style="13" customWidth="1"/>
    <col min="5389" max="5389" width="10.5703125" style="13" customWidth="1"/>
    <col min="5390" max="5390" width="1" style="13" customWidth="1"/>
    <col min="5391" max="5391" width="16.28515625" style="13" bestFit="1" customWidth="1"/>
    <col min="5392" max="5392" width="0.7109375" style="13" customWidth="1"/>
    <col min="5393" max="5393" width="12" style="13" customWidth="1"/>
    <col min="5394" max="5394" width="0.7109375" style="13" customWidth="1"/>
    <col min="5395" max="5395" width="9.42578125" style="13" bestFit="1" customWidth="1"/>
    <col min="5396" max="5396" width="0.7109375" style="13" customWidth="1"/>
    <col min="5397" max="5397" width="8.85546875" style="13" customWidth="1"/>
    <col min="5398" max="5398" width="0.7109375" style="13" customWidth="1"/>
    <col min="5399" max="5399" width="9.42578125" style="13" bestFit="1" customWidth="1"/>
    <col min="5400" max="5632" width="10.7109375" style="13"/>
    <col min="5633" max="5633" width="1.7109375" style="13" customWidth="1"/>
    <col min="5634" max="5634" width="34.7109375" style="13" customWidth="1"/>
    <col min="5635" max="5635" width="6.140625" style="13" customWidth="1"/>
    <col min="5636" max="5636" width="0.7109375" style="13" customWidth="1"/>
    <col min="5637" max="5637" width="9.28515625" style="13" customWidth="1"/>
    <col min="5638" max="5638" width="0.7109375" style="13" customWidth="1"/>
    <col min="5639" max="5639" width="9.7109375" style="13" bestFit="1" customWidth="1"/>
    <col min="5640" max="5640" width="0.7109375" style="13" customWidth="1"/>
    <col min="5641" max="5641" width="8.85546875" style="13" customWidth="1"/>
    <col min="5642" max="5642" width="0.7109375" style="13" customWidth="1"/>
    <col min="5643" max="5643" width="10.28515625" style="13" customWidth="1"/>
    <col min="5644" max="5644" width="0.7109375" style="13" customWidth="1"/>
    <col min="5645" max="5645" width="10.5703125" style="13" customWidth="1"/>
    <col min="5646" max="5646" width="1" style="13" customWidth="1"/>
    <col min="5647" max="5647" width="16.28515625" style="13" bestFit="1" customWidth="1"/>
    <col min="5648" max="5648" width="0.7109375" style="13" customWidth="1"/>
    <col min="5649" max="5649" width="12" style="13" customWidth="1"/>
    <col min="5650" max="5650" width="0.7109375" style="13" customWidth="1"/>
    <col min="5651" max="5651" width="9.42578125" style="13" bestFit="1" customWidth="1"/>
    <col min="5652" max="5652" width="0.7109375" style="13" customWidth="1"/>
    <col min="5653" max="5653" width="8.85546875" style="13" customWidth="1"/>
    <col min="5654" max="5654" width="0.7109375" style="13" customWidth="1"/>
    <col min="5655" max="5655" width="9.42578125" style="13" bestFit="1" customWidth="1"/>
    <col min="5656" max="5888" width="10.7109375" style="13"/>
    <col min="5889" max="5889" width="1.7109375" style="13" customWidth="1"/>
    <col min="5890" max="5890" width="34.7109375" style="13" customWidth="1"/>
    <col min="5891" max="5891" width="6.140625" style="13" customWidth="1"/>
    <col min="5892" max="5892" width="0.7109375" style="13" customWidth="1"/>
    <col min="5893" max="5893" width="9.28515625" style="13" customWidth="1"/>
    <col min="5894" max="5894" width="0.7109375" style="13" customWidth="1"/>
    <col min="5895" max="5895" width="9.7109375" style="13" bestFit="1" customWidth="1"/>
    <col min="5896" max="5896" width="0.7109375" style="13" customWidth="1"/>
    <col min="5897" max="5897" width="8.85546875" style="13" customWidth="1"/>
    <col min="5898" max="5898" width="0.7109375" style="13" customWidth="1"/>
    <col min="5899" max="5899" width="10.28515625" style="13" customWidth="1"/>
    <col min="5900" max="5900" width="0.7109375" style="13" customWidth="1"/>
    <col min="5901" max="5901" width="10.5703125" style="13" customWidth="1"/>
    <col min="5902" max="5902" width="1" style="13" customWidth="1"/>
    <col min="5903" max="5903" width="16.28515625" style="13" bestFit="1" customWidth="1"/>
    <col min="5904" max="5904" width="0.7109375" style="13" customWidth="1"/>
    <col min="5905" max="5905" width="12" style="13" customWidth="1"/>
    <col min="5906" max="5906" width="0.7109375" style="13" customWidth="1"/>
    <col min="5907" max="5907" width="9.42578125" style="13" bestFit="1" customWidth="1"/>
    <col min="5908" max="5908" width="0.7109375" style="13" customWidth="1"/>
    <col min="5909" max="5909" width="8.85546875" style="13" customWidth="1"/>
    <col min="5910" max="5910" width="0.7109375" style="13" customWidth="1"/>
    <col min="5911" max="5911" width="9.42578125" style="13" bestFit="1" customWidth="1"/>
    <col min="5912" max="6144" width="10.7109375" style="13"/>
    <col min="6145" max="6145" width="1.7109375" style="13" customWidth="1"/>
    <col min="6146" max="6146" width="34.7109375" style="13" customWidth="1"/>
    <col min="6147" max="6147" width="6.140625" style="13" customWidth="1"/>
    <col min="6148" max="6148" width="0.7109375" style="13" customWidth="1"/>
    <col min="6149" max="6149" width="9.28515625" style="13" customWidth="1"/>
    <col min="6150" max="6150" width="0.7109375" style="13" customWidth="1"/>
    <col min="6151" max="6151" width="9.7109375" style="13" bestFit="1" customWidth="1"/>
    <col min="6152" max="6152" width="0.7109375" style="13" customWidth="1"/>
    <col min="6153" max="6153" width="8.85546875" style="13" customWidth="1"/>
    <col min="6154" max="6154" width="0.7109375" style="13" customWidth="1"/>
    <col min="6155" max="6155" width="10.28515625" style="13" customWidth="1"/>
    <col min="6156" max="6156" width="0.7109375" style="13" customWidth="1"/>
    <col min="6157" max="6157" width="10.5703125" style="13" customWidth="1"/>
    <col min="6158" max="6158" width="1" style="13" customWidth="1"/>
    <col min="6159" max="6159" width="16.28515625" style="13" bestFit="1" customWidth="1"/>
    <col min="6160" max="6160" width="0.7109375" style="13" customWidth="1"/>
    <col min="6161" max="6161" width="12" style="13" customWidth="1"/>
    <col min="6162" max="6162" width="0.7109375" style="13" customWidth="1"/>
    <col min="6163" max="6163" width="9.42578125" style="13" bestFit="1" customWidth="1"/>
    <col min="6164" max="6164" width="0.7109375" style="13" customWidth="1"/>
    <col min="6165" max="6165" width="8.85546875" style="13" customWidth="1"/>
    <col min="6166" max="6166" width="0.7109375" style="13" customWidth="1"/>
    <col min="6167" max="6167" width="9.42578125" style="13" bestFit="1" customWidth="1"/>
    <col min="6168" max="6400" width="10.7109375" style="13"/>
    <col min="6401" max="6401" width="1.7109375" style="13" customWidth="1"/>
    <col min="6402" max="6402" width="34.7109375" style="13" customWidth="1"/>
    <col min="6403" max="6403" width="6.140625" style="13" customWidth="1"/>
    <col min="6404" max="6404" width="0.7109375" style="13" customWidth="1"/>
    <col min="6405" max="6405" width="9.28515625" style="13" customWidth="1"/>
    <col min="6406" max="6406" width="0.7109375" style="13" customWidth="1"/>
    <col min="6407" max="6407" width="9.7109375" style="13" bestFit="1" customWidth="1"/>
    <col min="6408" max="6408" width="0.7109375" style="13" customWidth="1"/>
    <col min="6409" max="6409" width="8.85546875" style="13" customWidth="1"/>
    <col min="6410" max="6410" width="0.7109375" style="13" customWidth="1"/>
    <col min="6411" max="6411" width="10.28515625" style="13" customWidth="1"/>
    <col min="6412" max="6412" width="0.7109375" style="13" customWidth="1"/>
    <col min="6413" max="6413" width="10.5703125" style="13" customWidth="1"/>
    <col min="6414" max="6414" width="1" style="13" customWidth="1"/>
    <col min="6415" max="6415" width="16.28515625" style="13" bestFit="1" customWidth="1"/>
    <col min="6416" max="6416" width="0.7109375" style="13" customWidth="1"/>
    <col min="6417" max="6417" width="12" style="13" customWidth="1"/>
    <col min="6418" max="6418" width="0.7109375" style="13" customWidth="1"/>
    <col min="6419" max="6419" width="9.42578125" style="13" bestFit="1" customWidth="1"/>
    <col min="6420" max="6420" width="0.7109375" style="13" customWidth="1"/>
    <col min="6421" max="6421" width="8.85546875" style="13" customWidth="1"/>
    <col min="6422" max="6422" width="0.7109375" style="13" customWidth="1"/>
    <col min="6423" max="6423" width="9.42578125" style="13" bestFit="1" customWidth="1"/>
    <col min="6424" max="6656" width="10.7109375" style="13"/>
    <col min="6657" max="6657" width="1.7109375" style="13" customWidth="1"/>
    <col min="6658" max="6658" width="34.7109375" style="13" customWidth="1"/>
    <col min="6659" max="6659" width="6.140625" style="13" customWidth="1"/>
    <col min="6660" max="6660" width="0.7109375" style="13" customWidth="1"/>
    <col min="6661" max="6661" width="9.28515625" style="13" customWidth="1"/>
    <col min="6662" max="6662" width="0.7109375" style="13" customWidth="1"/>
    <col min="6663" max="6663" width="9.7109375" style="13" bestFit="1" customWidth="1"/>
    <col min="6664" max="6664" width="0.7109375" style="13" customWidth="1"/>
    <col min="6665" max="6665" width="8.85546875" style="13" customWidth="1"/>
    <col min="6666" max="6666" width="0.7109375" style="13" customWidth="1"/>
    <col min="6667" max="6667" width="10.28515625" style="13" customWidth="1"/>
    <col min="6668" max="6668" width="0.7109375" style="13" customWidth="1"/>
    <col min="6669" max="6669" width="10.5703125" style="13" customWidth="1"/>
    <col min="6670" max="6670" width="1" style="13" customWidth="1"/>
    <col min="6671" max="6671" width="16.28515625" style="13" bestFit="1" customWidth="1"/>
    <col min="6672" max="6672" width="0.7109375" style="13" customWidth="1"/>
    <col min="6673" max="6673" width="12" style="13" customWidth="1"/>
    <col min="6674" max="6674" width="0.7109375" style="13" customWidth="1"/>
    <col min="6675" max="6675" width="9.42578125" style="13" bestFit="1" customWidth="1"/>
    <col min="6676" max="6676" width="0.7109375" style="13" customWidth="1"/>
    <col min="6677" max="6677" width="8.85546875" style="13" customWidth="1"/>
    <col min="6678" max="6678" width="0.7109375" style="13" customWidth="1"/>
    <col min="6679" max="6679" width="9.42578125" style="13" bestFit="1" customWidth="1"/>
    <col min="6680" max="6912" width="10.7109375" style="13"/>
    <col min="6913" max="6913" width="1.7109375" style="13" customWidth="1"/>
    <col min="6914" max="6914" width="34.7109375" style="13" customWidth="1"/>
    <col min="6915" max="6915" width="6.140625" style="13" customWidth="1"/>
    <col min="6916" max="6916" width="0.7109375" style="13" customWidth="1"/>
    <col min="6917" max="6917" width="9.28515625" style="13" customWidth="1"/>
    <col min="6918" max="6918" width="0.7109375" style="13" customWidth="1"/>
    <col min="6919" max="6919" width="9.7109375" style="13" bestFit="1" customWidth="1"/>
    <col min="6920" max="6920" width="0.7109375" style="13" customWidth="1"/>
    <col min="6921" max="6921" width="8.85546875" style="13" customWidth="1"/>
    <col min="6922" max="6922" width="0.7109375" style="13" customWidth="1"/>
    <col min="6923" max="6923" width="10.28515625" style="13" customWidth="1"/>
    <col min="6924" max="6924" width="0.7109375" style="13" customWidth="1"/>
    <col min="6925" max="6925" width="10.5703125" style="13" customWidth="1"/>
    <col min="6926" max="6926" width="1" style="13" customWidth="1"/>
    <col min="6927" max="6927" width="16.28515625" style="13" bestFit="1" customWidth="1"/>
    <col min="6928" max="6928" width="0.7109375" style="13" customWidth="1"/>
    <col min="6929" max="6929" width="12" style="13" customWidth="1"/>
    <col min="6930" max="6930" width="0.7109375" style="13" customWidth="1"/>
    <col min="6931" max="6931" width="9.42578125" style="13" bestFit="1" customWidth="1"/>
    <col min="6932" max="6932" width="0.7109375" style="13" customWidth="1"/>
    <col min="6933" max="6933" width="8.85546875" style="13" customWidth="1"/>
    <col min="6934" max="6934" width="0.7109375" style="13" customWidth="1"/>
    <col min="6935" max="6935" width="9.42578125" style="13" bestFit="1" customWidth="1"/>
    <col min="6936" max="7168" width="10.7109375" style="13"/>
    <col min="7169" max="7169" width="1.7109375" style="13" customWidth="1"/>
    <col min="7170" max="7170" width="34.7109375" style="13" customWidth="1"/>
    <col min="7171" max="7171" width="6.140625" style="13" customWidth="1"/>
    <col min="7172" max="7172" width="0.7109375" style="13" customWidth="1"/>
    <col min="7173" max="7173" width="9.28515625" style="13" customWidth="1"/>
    <col min="7174" max="7174" width="0.7109375" style="13" customWidth="1"/>
    <col min="7175" max="7175" width="9.7109375" style="13" bestFit="1" customWidth="1"/>
    <col min="7176" max="7176" width="0.7109375" style="13" customWidth="1"/>
    <col min="7177" max="7177" width="8.85546875" style="13" customWidth="1"/>
    <col min="7178" max="7178" width="0.7109375" style="13" customWidth="1"/>
    <col min="7179" max="7179" width="10.28515625" style="13" customWidth="1"/>
    <col min="7180" max="7180" width="0.7109375" style="13" customWidth="1"/>
    <col min="7181" max="7181" width="10.5703125" style="13" customWidth="1"/>
    <col min="7182" max="7182" width="1" style="13" customWidth="1"/>
    <col min="7183" max="7183" width="16.28515625" style="13" bestFit="1" customWidth="1"/>
    <col min="7184" max="7184" width="0.7109375" style="13" customWidth="1"/>
    <col min="7185" max="7185" width="12" style="13" customWidth="1"/>
    <col min="7186" max="7186" width="0.7109375" style="13" customWidth="1"/>
    <col min="7187" max="7187" width="9.42578125" style="13" bestFit="1" customWidth="1"/>
    <col min="7188" max="7188" width="0.7109375" style="13" customWidth="1"/>
    <col min="7189" max="7189" width="8.85546875" style="13" customWidth="1"/>
    <col min="7190" max="7190" width="0.7109375" style="13" customWidth="1"/>
    <col min="7191" max="7191" width="9.42578125" style="13" bestFit="1" customWidth="1"/>
    <col min="7192" max="7424" width="10.7109375" style="13"/>
    <col min="7425" max="7425" width="1.7109375" style="13" customWidth="1"/>
    <col min="7426" max="7426" width="34.7109375" style="13" customWidth="1"/>
    <col min="7427" max="7427" width="6.140625" style="13" customWidth="1"/>
    <col min="7428" max="7428" width="0.7109375" style="13" customWidth="1"/>
    <col min="7429" max="7429" width="9.28515625" style="13" customWidth="1"/>
    <col min="7430" max="7430" width="0.7109375" style="13" customWidth="1"/>
    <col min="7431" max="7431" width="9.7109375" style="13" bestFit="1" customWidth="1"/>
    <col min="7432" max="7432" width="0.7109375" style="13" customWidth="1"/>
    <col min="7433" max="7433" width="8.85546875" style="13" customWidth="1"/>
    <col min="7434" max="7434" width="0.7109375" style="13" customWidth="1"/>
    <col min="7435" max="7435" width="10.28515625" style="13" customWidth="1"/>
    <col min="7436" max="7436" width="0.7109375" style="13" customWidth="1"/>
    <col min="7437" max="7437" width="10.5703125" style="13" customWidth="1"/>
    <col min="7438" max="7438" width="1" style="13" customWidth="1"/>
    <col min="7439" max="7439" width="16.28515625" style="13" bestFit="1" customWidth="1"/>
    <col min="7440" max="7440" width="0.7109375" style="13" customWidth="1"/>
    <col min="7441" max="7441" width="12" style="13" customWidth="1"/>
    <col min="7442" max="7442" width="0.7109375" style="13" customWidth="1"/>
    <col min="7443" max="7443" width="9.42578125" style="13" bestFit="1" customWidth="1"/>
    <col min="7444" max="7444" width="0.7109375" style="13" customWidth="1"/>
    <col min="7445" max="7445" width="8.85546875" style="13" customWidth="1"/>
    <col min="7446" max="7446" width="0.7109375" style="13" customWidth="1"/>
    <col min="7447" max="7447" width="9.42578125" style="13" bestFit="1" customWidth="1"/>
    <col min="7448" max="7680" width="10.7109375" style="13"/>
    <col min="7681" max="7681" width="1.7109375" style="13" customWidth="1"/>
    <col min="7682" max="7682" width="34.7109375" style="13" customWidth="1"/>
    <col min="7683" max="7683" width="6.140625" style="13" customWidth="1"/>
    <col min="7684" max="7684" width="0.7109375" style="13" customWidth="1"/>
    <col min="7685" max="7685" width="9.28515625" style="13" customWidth="1"/>
    <col min="7686" max="7686" width="0.7109375" style="13" customWidth="1"/>
    <col min="7687" max="7687" width="9.7109375" style="13" bestFit="1" customWidth="1"/>
    <col min="7688" max="7688" width="0.7109375" style="13" customWidth="1"/>
    <col min="7689" max="7689" width="8.85546875" style="13" customWidth="1"/>
    <col min="7690" max="7690" width="0.7109375" style="13" customWidth="1"/>
    <col min="7691" max="7691" width="10.28515625" style="13" customWidth="1"/>
    <col min="7692" max="7692" width="0.7109375" style="13" customWidth="1"/>
    <col min="7693" max="7693" width="10.5703125" style="13" customWidth="1"/>
    <col min="7694" max="7694" width="1" style="13" customWidth="1"/>
    <col min="7695" max="7695" width="16.28515625" style="13" bestFit="1" customWidth="1"/>
    <col min="7696" max="7696" width="0.7109375" style="13" customWidth="1"/>
    <col min="7697" max="7697" width="12" style="13" customWidth="1"/>
    <col min="7698" max="7698" width="0.7109375" style="13" customWidth="1"/>
    <col min="7699" max="7699" width="9.42578125" style="13" bestFit="1" customWidth="1"/>
    <col min="7700" max="7700" width="0.7109375" style="13" customWidth="1"/>
    <col min="7701" max="7701" width="8.85546875" style="13" customWidth="1"/>
    <col min="7702" max="7702" width="0.7109375" style="13" customWidth="1"/>
    <col min="7703" max="7703" width="9.42578125" style="13" bestFit="1" customWidth="1"/>
    <col min="7704" max="7936" width="10.7109375" style="13"/>
    <col min="7937" max="7937" width="1.7109375" style="13" customWidth="1"/>
    <col min="7938" max="7938" width="34.7109375" style="13" customWidth="1"/>
    <col min="7939" max="7939" width="6.140625" style="13" customWidth="1"/>
    <col min="7940" max="7940" width="0.7109375" style="13" customWidth="1"/>
    <col min="7941" max="7941" width="9.28515625" style="13" customWidth="1"/>
    <col min="7942" max="7942" width="0.7109375" style="13" customWidth="1"/>
    <col min="7943" max="7943" width="9.7109375" style="13" bestFit="1" customWidth="1"/>
    <col min="7944" max="7944" width="0.7109375" style="13" customWidth="1"/>
    <col min="7945" max="7945" width="8.85546875" style="13" customWidth="1"/>
    <col min="7946" max="7946" width="0.7109375" style="13" customWidth="1"/>
    <col min="7947" max="7947" width="10.28515625" style="13" customWidth="1"/>
    <col min="7948" max="7948" width="0.7109375" style="13" customWidth="1"/>
    <col min="7949" max="7949" width="10.5703125" style="13" customWidth="1"/>
    <col min="7950" max="7950" width="1" style="13" customWidth="1"/>
    <col min="7951" max="7951" width="16.28515625" style="13" bestFit="1" customWidth="1"/>
    <col min="7952" max="7952" width="0.7109375" style="13" customWidth="1"/>
    <col min="7953" max="7953" width="12" style="13" customWidth="1"/>
    <col min="7954" max="7954" width="0.7109375" style="13" customWidth="1"/>
    <col min="7955" max="7955" width="9.42578125" style="13" bestFit="1" customWidth="1"/>
    <col min="7956" max="7956" width="0.7109375" style="13" customWidth="1"/>
    <col min="7957" max="7957" width="8.85546875" style="13" customWidth="1"/>
    <col min="7958" max="7958" width="0.7109375" style="13" customWidth="1"/>
    <col min="7959" max="7959" width="9.42578125" style="13" bestFit="1" customWidth="1"/>
    <col min="7960" max="8192" width="10.7109375" style="13"/>
    <col min="8193" max="8193" width="1.7109375" style="13" customWidth="1"/>
    <col min="8194" max="8194" width="34.7109375" style="13" customWidth="1"/>
    <col min="8195" max="8195" width="6.140625" style="13" customWidth="1"/>
    <col min="8196" max="8196" width="0.7109375" style="13" customWidth="1"/>
    <col min="8197" max="8197" width="9.28515625" style="13" customWidth="1"/>
    <col min="8198" max="8198" width="0.7109375" style="13" customWidth="1"/>
    <col min="8199" max="8199" width="9.7109375" style="13" bestFit="1" customWidth="1"/>
    <col min="8200" max="8200" width="0.7109375" style="13" customWidth="1"/>
    <col min="8201" max="8201" width="8.85546875" style="13" customWidth="1"/>
    <col min="8202" max="8202" width="0.7109375" style="13" customWidth="1"/>
    <col min="8203" max="8203" width="10.28515625" style="13" customWidth="1"/>
    <col min="8204" max="8204" width="0.7109375" style="13" customWidth="1"/>
    <col min="8205" max="8205" width="10.5703125" style="13" customWidth="1"/>
    <col min="8206" max="8206" width="1" style="13" customWidth="1"/>
    <col min="8207" max="8207" width="16.28515625" style="13" bestFit="1" customWidth="1"/>
    <col min="8208" max="8208" width="0.7109375" style="13" customWidth="1"/>
    <col min="8209" max="8209" width="12" style="13" customWidth="1"/>
    <col min="8210" max="8210" width="0.7109375" style="13" customWidth="1"/>
    <col min="8211" max="8211" width="9.42578125" style="13" bestFit="1" customWidth="1"/>
    <col min="8212" max="8212" width="0.7109375" style="13" customWidth="1"/>
    <col min="8213" max="8213" width="8.85546875" style="13" customWidth="1"/>
    <col min="8214" max="8214" width="0.7109375" style="13" customWidth="1"/>
    <col min="8215" max="8215" width="9.42578125" style="13" bestFit="1" customWidth="1"/>
    <col min="8216" max="8448" width="10.7109375" style="13"/>
    <col min="8449" max="8449" width="1.7109375" style="13" customWidth="1"/>
    <col min="8450" max="8450" width="34.7109375" style="13" customWidth="1"/>
    <col min="8451" max="8451" width="6.140625" style="13" customWidth="1"/>
    <col min="8452" max="8452" width="0.7109375" style="13" customWidth="1"/>
    <col min="8453" max="8453" width="9.28515625" style="13" customWidth="1"/>
    <col min="8454" max="8454" width="0.7109375" style="13" customWidth="1"/>
    <col min="8455" max="8455" width="9.7109375" style="13" bestFit="1" customWidth="1"/>
    <col min="8456" max="8456" width="0.7109375" style="13" customWidth="1"/>
    <col min="8457" max="8457" width="8.85546875" style="13" customWidth="1"/>
    <col min="8458" max="8458" width="0.7109375" style="13" customWidth="1"/>
    <col min="8459" max="8459" width="10.28515625" style="13" customWidth="1"/>
    <col min="8460" max="8460" width="0.7109375" style="13" customWidth="1"/>
    <col min="8461" max="8461" width="10.5703125" style="13" customWidth="1"/>
    <col min="8462" max="8462" width="1" style="13" customWidth="1"/>
    <col min="8463" max="8463" width="16.28515625" style="13" bestFit="1" customWidth="1"/>
    <col min="8464" max="8464" width="0.7109375" style="13" customWidth="1"/>
    <col min="8465" max="8465" width="12" style="13" customWidth="1"/>
    <col min="8466" max="8466" width="0.7109375" style="13" customWidth="1"/>
    <col min="8467" max="8467" width="9.42578125" style="13" bestFit="1" customWidth="1"/>
    <col min="8468" max="8468" width="0.7109375" style="13" customWidth="1"/>
    <col min="8469" max="8469" width="8.85546875" style="13" customWidth="1"/>
    <col min="8470" max="8470" width="0.7109375" style="13" customWidth="1"/>
    <col min="8471" max="8471" width="9.42578125" style="13" bestFit="1" customWidth="1"/>
    <col min="8472" max="8704" width="10.7109375" style="13"/>
    <col min="8705" max="8705" width="1.7109375" style="13" customWidth="1"/>
    <col min="8706" max="8706" width="34.7109375" style="13" customWidth="1"/>
    <col min="8707" max="8707" width="6.140625" style="13" customWidth="1"/>
    <col min="8708" max="8708" width="0.7109375" style="13" customWidth="1"/>
    <col min="8709" max="8709" width="9.28515625" style="13" customWidth="1"/>
    <col min="8710" max="8710" width="0.7109375" style="13" customWidth="1"/>
    <col min="8711" max="8711" width="9.7109375" style="13" bestFit="1" customWidth="1"/>
    <col min="8712" max="8712" width="0.7109375" style="13" customWidth="1"/>
    <col min="8713" max="8713" width="8.85546875" style="13" customWidth="1"/>
    <col min="8714" max="8714" width="0.7109375" style="13" customWidth="1"/>
    <col min="8715" max="8715" width="10.28515625" style="13" customWidth="1"/>
    <col min="8716" max="8716" width="0.7109375" style="13" customWidth="1"/>
    <col min="8717" max="8717" width="10.5703125" style="13" customWidth="1"/>
    <col min="8718" max="8718" width="1" style="13" customWidth="1"/>
    <col min="8719" max="8719" width="16.28515625" style="13" bestFit="1" customWidth="1"/>
    <col min="8720" max="8720" width="0.7109375" style="13" customWidth="1"/>
    <col min="8721" max="8721" width="12" style="13" customWidth="1"/>
    <col min="8722" max="8722" width="0.7109375" style="13" customWidth="1"/>
    <col min="8723" max="8723" width="9.42578125" style="13" bestFit="1" customWidth="1"/>
    <col min="8724" max="8724" width="0.7109375" style="13" customWidth="1"/>
    <col min="8725" max="8725" width="8.85546875" style="13" customWidth="1"/>
    <col min="8726" max="8726" width="0.7109375" style="13" customWidth="1"/>
    <col min="8727" max="8727" width="9.42578125" style="13" bestFit="1" customWidth="1"/>
    <col min="8728" max="8960" width="10.7109375" style="13"/>
    <col min="8961" max="8961" width="1.7109375" style="13" customWidth="1"/>
    <col min="8962" max="8962" width="34.7109375" style="13" customWidth="1"/>
    <col min="8963" max="8963" width="6.140625" style="13" customWidth="1"/>
    <col min="8964" max="8964" width="0.7109375" style="13" customWidth="1"/>
    <col min="8965" max="8965" width="9.28515625" style="13" customWidth="1"/>
    <col min="8966" max="8966" width="0.7109375" style="13" customWidth="1"/>
    <col min="8967" max="8967" width="9.7109375" style="13" bestFit="1" customWidth="1"/>
    <col min="8968" max="8968" width="0.7109375" style="13" customWidth="1"/>
    <col min="8969" max="8969" width="8.85546875" style="13" customWidth="1"/>
    <col min="8970" max="8970" width="0.7109375" style="13" customWidth="1"/>
    <col min="8971" max="8971" width="10.28515625" style="13" customWidth="1"/>
    <col min="8972" max="8972" width="0.7109375" style="13" customWidth="1"/>
    <col min="8973" max="8973" width="10.5703125" style="13" customWidth="1"/>
    <col min="8974" max="8974" width="1" style="13" customWidth="1"/>
    <col min="8975" max="8975" width="16.28515625" style="13" bestFit="1" customWidth="1"/>
    <col min="8976" max="8976" width="0.7109375" style="13" customWidth="1"/>
    <col min="8977" max="8977" width="12" style="13" customWidth="1"/>
    <col min="8978" max="8978" width="0.7109375" style="13" customWidth="1"/>
    <col min="8979" max="8979" width="9.42578125" style="13" bestFit="1" customWidth="1"/>
    <col min="8980" max="8980" width="0.7109375" style="13" customWidth="1"/>
    <col min="8981" max="8981" width="8.85546875" style="13" customWidth="1"/>
    <col min="8982" max="8982" width="0.7109375" style="13" customWidth="1"/>
    <col min="8983" max="8983" width="9.42578125" style="13" bestFit="1" customWidth="1"/>
    <col min="8984" max="9216" width="10.7109375" style="13"/>
    <col min="9217" max="9217" width="1.7109375" style="13" customWidth="1"/>
    <col min="9218" max="9218" width="34.7109375" style="13" customWidth="1"/>
    <col min="9219" max="9219" width="6.140625" style="13" customWidth="1"/>
    <col min="9220" max="9220" width="0.7109375" style="13" customWidth="1"/>
    <col min="9221" max="9221" width="9.28515625" style="13" customWidth="1"/>
    <col min="9222" max="9222" width="0.7109375" style="13" customWidth="1"/>
    <col min="9223" max="9223" width="9.7109375" style="13" bestFit="1" customWidth="1"/>
    <col min="9224" max="9224" width="0.7109375" style="13" customWidth="1"/>
    <col min="9225" max="9225" width="8.85546875" style="13" customWidth="1"/>
    <col min="9226" max="9226" width="0.7109375" style="13" customWidth="1"/>
    <col min="9227" max="9227" width="10.28515625" style="13" customWidth="1"/>
    <col min="9228" max="9228" width="0.7109375" style="13" customWidth="1"/>
    <col min="9229" max="9229" width="10.5703125" style="13" customWidth="1"/>
    <col min="9230" max="9230" width="1" style="13" customWidth="1"/>
    <col min="9231" max="9231" width="16.28515625" style="13" bestFit="1" customWidth="1"/>
    <col min="9232" max="9232" width="0.7109375" style="13" customWidth="1"/>
    <col min="9233" max="9233" width="12" style="13" customWidth="1"/>
    <col min="9234" max="9234" width="0.7109375" style="13" customWidth="1"/>
    <col min="9235" max="9235" width="9.42578125" style="13" bestFit="1" customWidth="1"/>
    <col min="9236" max="9236" width="0.7109375" style="13" customWidth="1"/>
    <col min="9237" max="9237" width="8.85546875" style="13" customWidth="1"/>
    <col min="9238" max="9238" width="0.7109375" style="13" customWidth="1"/>
    <col min="9239" max="9239" width="9.42578125" style="13" bestFit="1" customWidth="1"/>
    <col min="9240" max="9472" width="10.7109375" style="13"/>
    <col min="9473" max="9473" width="1.7109375" style="13" customWidth="1"/>
    <col min="9474" max="9474" width="34.7109375" style="13" customWidth="1"/>
    <col min="9475" max="9475" width="6.140625" style="13" customWidth="1"/>
    <col min="9476" max="9476" width="0.7109375" style="13" customWidth="1"/>
    <col min="9477" max="9477" width="9.28515625" style="13" customWidth="1"/>
    <col min="9478" max="9478" width="0.7109375" style="13" customWidth="1"/>
    <col min="9479" max="9479" width="9.7109375" style="13" bestFit="1" customWidth="1"/>
    <col min="9480" max="9480" width="0.7109375" style="13" customWidth="1"/>
    <col min="9481" max="9481" width="8.85546875" style="13" customWidth="1"/>
    <col min="9482" max="9482" width="0.7109375" style="13" customWidth="1"/>
    <col min="9483" max="9483" width="10.28515625" style="13" customWidth="1"/>
    <col min="9484" max="9484" width="0.7109375" style="13" customWidth="1"/>
    <col min="9485" max="9485" width="10.5703125" style="13" customWidth="1"/>
    <col min="9486" max="9486" width="1" style="13" customWidth="1"/>
    <col min="9487" max="9487" width="16.28515625" style="13" bestFit="1" customWidth="1"/>
    <col min="9488" max="9488" width="0.7109375" style="13" customWidth="1"/>
    <col min="9489" max="9489" width="12" style="13" customWidth="1"/>
    <col min="9490" max="9490" width="0.7109375" style="13" customWidth="1"/>
    <col min="9491" max="9491" width="9.42578125" style="13" bestFit="1" customWidth="1"/>
    <col min="9492" max="9492" width="0.7109375" style="13" customWidth="1"/>
    <col min="9493" max="9493" width="8.85546875" style="13" customWidth="1"/>
    <col min="9494" max="9494" width="0.7109375" style="13" customWidth="1"/>
    <col min="9495" max="9495" width="9.42578125" style="13" bestFit="1" customWidth="1"/>
    <col min="9496" max="9728" width="10.7109375" style="13"/>
    <col min="9729" max="9729" width="1.7109375" style="13" customWidth="1"/>
    <col min="9730" max="9730" width="34.7109375" style="13" customWidth="1"/>
    <col min="9731" max="9731" width="6.140625" style="13" customWidth="1"/>
    <col min="9732" max="9732" width="0.7109375" style="13" customWidth="1"/>
    <col min="9733" max="9733" width="9.28515625" style="13" customWidth="1"/>
    <col min="9734" max="9734" width="0.7109375" style="13" customWidth="1"/>
    <col min="9735" max="9735" width="9.7109375" style="13" bestFit="1" customWidth="1"/>
    <col min="9736" max="9736" width="0.7109375" style="13" customWidth="1"/>
    <col min="9737" max="9737" width="8.85546875" style="13" customWidth="1"/>
    <col min="9738" max="9738" width="0.7109375" style="13" customWidth="1"/>
    <col min="9739" max="9739" width="10.28515625" style="13" customWidth="1"/>
    <col min="9740" max="9740" width="0.7109375" style="13" customWidth="1"/>
    <col min="9741" max="9741" width="10.5703125" style="13" customWidth="1"/>
    <col min="9742" max="9742" width="1" style="13" customWidth="1"/>
    <col min="9743" max="9743" width="16.28515625" style="13" bestFit="1" customWidth="1"/>
    <col min="9744" max="9744" width="0.7109375" style="13" customWidth="1"/>
    <col min="9745" max="9745" width="12" style="13" customWidth="1"/>
    <col min="9746" max="9746" width="0.7109375" style="13" customWidth="1"/>
    <col min="9747" max="9747" width="9.42578125" style="13" bestFit="1" customWidth="1"/>
    <col min="9748" max="9748" width="0.7109375" style="13" customWidth="1"/>
    <col min="9749" max="9749" width="8.85546875" style="13" customWidth="1"/>
    <col min="9750" max="9750" width="0.7109375" style="13" customWidth="1"/>
    <col min="9751" max="9751" width="9.42578125" style="13" bestFit="1" customWidth="1"/>
    <col min="9752" max="9984" width="10.7109375" style="13"/>
    <col min="9985" max="9985" width="1.7109375" style="13" customWidth="1"/>
    <col min="9986" max="9986" width="34.7109375" style="13" customWidth="1"/>
    <col min="9987" max="9987" width="6.140625" style="13" customWidth="1"/>
    <col min="9988" max="9988" width="0.7109375" style="13" customWidth="1"/>
    <col min="9989" max="9989" width="9.28515625" style="13" customWidth="1"/>
    <col min="9990" max="9990" width="0.7109375" style="13" customWidth="1"/>
    <col min="9991" max="9991" width="9.7109375" style="13" bestFit="1" customWidth="1"/>
    <col min="9992" max="9992" width="0.7109375" style="13" customWidth="1"/>
    <col min="9993" max="9993" width="8.85546875" style="13" customWidth="1"/>
    <col min="9994" max="9994" width="0.7109375" style="13" customWidth="1"/>
    <col min="9995" max="9995" width="10.28515625" style="13" customWidth="1"/>
    <col min="9996" max="9996" width="0.7109375" style="13" customWidth="1"/>
    <col min="9997" max="9997" width="10.5703125" style="13" customWidth="1"/>
    <col min="9998" max="9998" width="1" style="13" customWidth="1"/>
    <col min="9999" max="9999" width="16.28515625" style="13" bestFit="1" customWidth="1"/>
    <col min="10000" max="10000" width="0.7109375" style="13" customWidth="1"/>
    <col min="10001" max="10001" width="12" style="13" customWidth="1"/>
    <col min="10002" max="10002" width="0.7109375" style="13" customWidth="1"/>
    <col min="10003" max="10003" width="9.42578125" style="13" bestFit="1" customWidth="1"/>
    <col min="10004" max="10004" width="0.7109375" style="13" customWidth="1"/>
    <col min="10005" max="10005" width="8.85546875" style="13" customWidth="1"/>
    <col min="10006" max="10006" width="0.7109375" style="13" customWidth="1"/>
    <col min="10007" max="10007" width="9.42578125" style="13" bestFit="1" customWidth="1"/>
    <col min="10008" max="10240" width="10.7109375" style="13"/>
    <col min="10241" max="10241" width="1.7109375" style="13" customWidth="1"/>
    <col min="10242" max="10242" width="34.7109375" style="13" customWidth="1"/>
    <col min="10243" max="10243" width="6.140625" style="13" customWidth="1"/>
    <col min="10244" max="10244" width="0.7109375" style="13" customWidth="1"/>
    <col min="10245" max="10245" width="9.28515625" style="13" customWidth="1"/>
    <col min="10246" max="10246" width="0.7109375" style="13" customWidth="1"/>
    <col min="10247" max="10247" width="9.7109375" style="13" bestFit="1" customWidth="1"/>
    <col min="10248" max="10248" width="0.7109375" style="13" customWidth="1"/>
    <col min="10249" max="10249" width="8.85546875" style="13" customWidth="1"/>
    <col min="10250" max="10250" width="0.7109375" style="13" customWidth="1"/>
    <col min="10251" max="10251" width="10.28515625" style="13" customWidth="1"/>
    <col min="10252" max="10252" width="0.7109375" style="13" customWidth="1"/>
    <col min="10253" max="10253" width="10.5703125" style="13" customWidth="1"/>
    <col min="10254" max="10254" width="1" style="13" customWidth="1"/>
    <col min="10255" max="10255" width="16.28515625" style="13" bestFit="1" customWidth="1"/>
    <col min="10256" max="10256" width="0.7109375" style="13" customWidth="1"/>
    <col min="10257" max="10257" width="12" style="13" customWidth="1"/>
    <col min="10258" max="10258" width="0.7109375" style="13" customWidth="1"/>
    <col min="10259" max="10259" width="9.42578125" style="13" bestFit="1" customWidth="1"/>
    <col min="10260" max="10260" width="0.7109375" style="13" customWidth="1"/>
    <col min="10261" max="10261" width="8.85546875" style="13" customWidth="1"/>
    <col min="10262" max="10262" width="0.7109375" style="13" customWidth="1"/>
    <col min="10263" max="10263" width="9.42578125" style="13" bestFit="1" customWidth="1"/>
    <col min="10264" max="10496" width="10.7109375" style="13"/>
    <col min="10497" max="10497" width="1.7109375" style="13" customWidth="1"/>
    <col min="10498" max="10498" width="34.7109375" style="13" customWidth="1"/>
    <col min="10499" max="10499" width="6.140625" style="13" customWidth="1"/>
    <col min="10500" max="10500" width="0.7109375" style="13" customWidth="1"/>
    <col min="10501" max="10501" width="9.28515625" style="13" customWidth="1"/>
    <col min="10502" max="10502" width="0.7109375" style="13" customWidth="1"/>
    <col min="10503" max="10503" width="9.7109375" style="13" bestFit="1" customWidth="1"/>
    <col min="10504" max="10504" width="0.7109375" style="13" customWidth="1"/>
    <col min="10505" max="10505" width="8.85546875" style="13" customWidth="1"/>
    <col min="10506" max="10506" width="0.7109375" style="13" customWidth="1"/>
    <col min="10507" max="10507" width="10.28515625" style="13" customWidth="1"/>
    <col min="10508" max="10508" width="0.7109375" style="13" customWidth="1"/>
    <col min="10509" max="10509" width="10.5703125" style="13" customWidth="1"/>
    <col min="10510" max="10510" width="1" style="13" customWidth="1"/>
    <col min="10511" max="10511" width="16.28515625" style="13" bestFit="1" customWidth="1"/>
    <col min="10512" max="10512" width="0.7109375" style="13" customWidth="1"/>
    <col min="10513" max="10513" width="12" style="13" customWidth="1"/>
    <col min="10514" max="10514" width="0.7109375" style="13" customWidth="1"/>
    <col min="10515" max="10515" width="9.42578125" style="13" bestFit="1" customWidth="1"/>
    <col min="10516" max="10516" width="0.7109375" style="13" customWidth="1"/>
    <col min="10517" max="10517" width="8.85546875" style="13" customWidth="1"/>
    <col min="10518" max="10518" width="0.7109375" style="13" customWidth="1"/>
    <col min="10519" max="10519" width="9.42578125" style="13" bestFit="1" customWidth="1"/>
    <col min="10520" max="10752" width="10.7109375" style="13"/>
    <col min="10753" max="10753" width="1.7109375" style="13" customWidth="1"/>
    <col min="10754" max="10754" width="34.7109375" style="13" customWidth="1"/>
    <col min="10755" max="10755" width="6.140625" style="13" customWidth="1"/>
    <col min="10756" max="10756" width="0.7109375" style="13" customWidth="1"/>
    <col min="10757" max="10757" width="9.28515625" style="13" customWidth="1"/>
    <col min="10758" max="10758" width="0.7109375" style="13" customWidth="1"/>
    <col min="10759" max="10759" width="9.7109375" style="13" bestFit="1" customWidth="1"/>
    <col min="10760" max="10760" width="0.7109375" style="13" customWidth="1"/>
    <col min="10761" max="10761" width="8.85546875" style="13" customWidth="1"/>
    <col min="10762" max="10762" width="0.7109375" style="13" customWidth="1"/>
    <col min="10763" max="10763" width="10.28515625" style="13" customWidth="1"/>
    <col min="10764" max="10764" width="0.7109375" style="13" customWidth="1"/>
    <col min="10765" max="10765" width="10.5703125" style="13" customWidth="1"/>
    <col min="10766" max="10766" width="1" style="13" customWidth="1"/>
    <col min="10767" max="10767" width="16.28515625" style="13" bestFit="1" customWidth="1"/>
    <col min="10768" max="10768" width="0.7109375" style="13" customWidth="1"/>
    <col min="10769" max="10769" width="12" style="13" customWidth="1"/>
    <col min="10770" max="10770" width="0.7109375" style="13" customWidth="1"/>
    <col min="10771" max="10771" width="9.42578125" style="13" bestFit="1" customWidth="1"/>
    <col min="10772" max="10772" width="0.7109375" style="13" customWidth="1"/>
    <col min="10773" max="10773" width="8.85546875" style="13" customWidth="1"/>
    <col min="10774" max="10774" width="0.7109375" style="13" customWidth="1"/>
    <col min="10775" max="10775" width="9.42578125" style="13" bestFit="1" customWidth="1"/>
    <col min="10776" max="11008" width="10.7109375" style="13"/>
    <col min="11009" max="11009" width="1.7109375" style="13" customWidth="1"/>
    <col min="11010" max="11010" width="34.7109375" style="13" customWidth="1"/>
    <col min="11011" max="11011" width="6.140625" style="13" customWidth="1"/>
    <col min="11012" max="11012" width="0.7109375" style="13" customWidth="1"/>
    <col min="11013" max="11013" width="9.28515625" style="13" customWidth="1"/>
    <col min="11014" max="11014" width="0.7109375" style="13" customWidth="1"/>
    <col min="11015" max="11015" width="9.7109375" style="13" bestFit="1" customWidth="1"/>
    <col min="11016" max="11016" width="0.7109375" style="13" customWidth="1"/>
    <col min="11017" max="11017" width="8.85546875" style="13" customWidth="1"/>
    <col min="11018" max="11018" width="0.7109375" style="13" customWidth="1"/>
    <col min="11019" max="11019" width="10.28515625" style="13" customWidth="1"/>
    <col min="11020" max="11020" width="0.7109375" style="13" customWidth="1"/>
    <col min="11021" max="11021" width="10.5703125" style="13" customWidth="1"/>
    <col min="11022" max="11022" width="1" style="13" customWidth="1"/>
    <col min="11023" max="11023" width="16.28515625" style="13" bestFit="1" customWidth="1"/>
    <col min="11024" max="11024" width="0.7109375" style="13" customWidth="1"/>
    <col min="11025" max="11025" width="12" style="13" customWidth="1"/>
    <col min="11026" max="11026" width="0.7109375" style="13" customWidth="1"/>
    <col min="11027" max="11027" width="9.42578125" style="13" bestFit="1" customWidth="1"/>
    <col min="11028" max="11028" width="0.7109375" style="13" customWidth="1"/>
    <col min="11029" max="11029" width="8.85546875" style="13" customWidth="1"/>
    <col min="11030" max="11030" width="0.7109375" style="13" customWidth="1"/>
    <col min="11031" max="11031" width="9.42578125" style="13" bestFit="1" customWidth="1"/>
    <col min="11032" max="11264" width="10.7109375" style="13"/>
    <col min="11265" max="11265" width="1.7109375" style="13" customWidth="1"/>
    <col min="11266" max="11266" width="34.7109375" style="13" customWidth="1"/>
    <col min="11267" max="11267" width="6.140625" style="13" customWidth="1"/>
    <col min="11268" max="11268" width="0.7109375" style="13" customWidth="1"/>
    <col min="11269" max="11269" width="9.28515625" style="13" customWidth="1"/>
    <col min="11270" max="11270" width="0.7109375" style="13" customWidth="1"/>
    <col min="11271" max="11271" width="9.7109375" style="13" bestFit="1" customWidth="1"/>
    <col min="11272" max="11272" width="0.7109375" style="13" customWidth="1"/>
    <col min="11273" max="11273" width="8.85546875" style="13" customWidth="1"/>
    <col min="11274" max="11274" width="0.7109375" style="13" customWidth="1"/>
    <col min="11275" max="11275" width="10.28515625" style="13" customWidth="1"/>
    <col min="11276" max="11276" width="0.7109375" style="13" customWidth="1"/>
    <col min="11277" max="11277" width="10.5703125" style="13" customWidth="1"/>
    <col min="11278" max="11278" width="1" style="13" customWidth="1"/>
    <col min="11279" max="11279" width="16.28515625" style="13" bestFit="1" customWidth="1"/>
    <col min="11280" max="11280" width="0.7109375" style="13" customWidth="1"/>
    <col min="11281" max="11281" width="12" style="13" customWidth="1"/>
    <col min="11282" max="11282" width="0.7109375" style="13" customWidth="1"/>
    <col min="11283" max="11283" width="9.42578125" style="13" bestFit="1" customWidth="1"/>
    <col min="11284" max="11284" width="0.7109375" style="13" customWidth="1"/>
    <col min="11285" max="11285" width="8.85546875" style="13" customWidth="1"/>
    <col min="11286" max="11286" width="0.7109375" style="13" customWidth="1"/>
    <col min="11287" max="11287" width="9.42578125" style="13" bestFit="1" customWidth="1"/>
    <col min="11288" max="11520" width="10.7109375" style="13"/>
    <col min="11521" max="11521" width="1.7109375" style="13" customWidth="1"/>
    <col min="11522" max="11522" width="34.7109375" style="13" customWidth="1"/>
    <col min="11523" max="11523" width="6.140625" style="13" customWidth="1"/>
    <col min="11524" max="11524" width="0.7109375" style="13" customWidth="1"/>
    <col min="11525" max="11525" width="9.28515625" style="13" customWidth="1"/>
    <col min="11526" max="11526" width="0.7109375" style="13" customWidth="1"/>
    <col min="11527" max="11527" width="9.7109375" style="13" bestFit="1" customWidth="1"/>
    <col min="11528" max="11528" width="0.7109375" style="13" customWidth="1"/>
    <col min="11529" max="11529" width="8.85546875" style="13" customWidth="1"/>
    <col min="11530" max="11530" width="0.7109375" style="13" customWidth="1"/>
    <col min="11531" max="11531" width="10.28515625" style="13" customWidth="1"/>
    <col min="11532" max="11532" width="0.7109375" style="13" customWidth="1"/>
    <col min="11533" max="11533" width="10.5703125" style="13" customWidth="1"/>
    <col min="11534" max="11534" width="1" style="13" customWidth="1"/>
    <col min="11535" max="11535" width="16.28515625" style="13" bestFit="1" customWidth="1"/>
    <col min="11536" max="11536" width="0.7109375" style="13" customWidth="1"/>
    <col min="11537" max="11537" width="12" style="13" customWidth="1"/>
    <col min="11538" max="11538" width="0.7109375" style="13" customWidth="1"/>
    <col min="11539" max="11539" width="9.42578125" style="13" bestFit="1" customWidth="1"/>
    <col min="11540" max="11540" width="0.7109375" style="13" customWidth="1"/>
    <col min="11541" max="11541" width="8.85546875" style="13" customWidth="1"/>
    <col min="11542" max="11542" width="0.7109375" style="13" customWidth="1"/>
    <col min="11543" max="11543" width="9.42578125" style="13" bestFit="1" customWidth="1"/>
    <col min="11544" max="11776" width="10.7109375" style="13"/>
    <col min="11777" max="11777" width="1.7109375" style="13" customWidth="1"/>
    <col min="11778" max="11778" width="34.7109375" style="13" customWidth="1"/>
    <col min="11779" max="11779" width="6.140625" style="13" customWidth="1"/>
    <col min="11780" max="11780" width="0.7109375" style="13" customWidth="1"/>
    <col min="11781" max="11781" width="9.28515625" style="13" customWidth="1"/>
    <col min="11782" max="11782" width="0.7109375" style="13" customWidth="1"/>
    <col min="11783" max="11783" width="9.7109375" style="13" bestFit="1" customWidth="1"/>
    <col min="11784" max="11784" width="0.7109375" style="13" customWidth="1"/>
    <col min="11785" max="11785" width="8.85546875" style="13" customWidth="1"/>
    <col min="11786" max="11786" width="0.7109375" style="13" customWidth="1"/>
    <col min="11787" max="11787" width="10.28515625" style="13" customWidth="1"/>
    <col min="11788" max="11788" width="0.7109375" style="13" customWidth="1"/>
    <col min="11789" max="11789" width="10.5703125" style="13" customWidth="1"/>
    <col min="11790" max="11790" width="1" style="13" customWidth="1"/>
    <col min="11791" max="11791" width="16.28515625" style="13" bestFit="1" customWidth="1"/>
    <col min="11792" max="11792" width="0.7109375" style="13" customWidth="1"/>
    <col min="11793" max="11793" width="12" style="13" customWidth="1"/>
    <col min="11794" max="11794" width="0.7109375" style="13" customWidth="1"/>
    <col min="11795" max="11795" width="9.42578125" style="13" bestFit="1" customWidth="1"/>
    <col min="11796" max="11796" width="0.7109375" style="13" customWidth="1"/>
    <col min="11797" max="11797" width="8.85546875" style="13" customWidth="1"/>
    <col min="11798" max="11798" width="0.7109375" style="13" customWidth="1"/>
    <col min="11799" max="11799" width="9.42578125" style="13" bestFit="1" customWidth="1"/>
    <col min="11800" max="12032" width="10.7109375" style="13"/>
    <col min="12033" max="12033" width="1.7109375" style="13" customWidth="1"/>
    <col min="12034" max="12034" width="34.7109375" style="13" customWidth="1"/>
    <col min="12035" max="12035" width="6.140625" style="13" customWidth="1"/>
    <col min="12036" max="12036" width="0.7109375" style="13" customWidth="1"/>
    <col min="12037" max="12037" width="9.28515625" style="13" customWidth="1"/>
    <col min="12038" max="12038" width="0.7109375" style="13" customWidth="1"/>
    <col min="12039" max="12039" width="9.7109375" style="13" bestFit="1" customWidth="1"/>
    <col min="12040" max="12040" width="0.7109375" style="13" customWidth="1"/>
    <col min="12041" max="12041" width="8.85546875" style="13" customWidth="1"/>
    <col min="12042" max="12042" width="0.7109375" style="13" customWidth="1"/>
    <col min="12043" max="12043" width="10.28515625" style="13" customWidth="1"/>
    <col min="12044" max="12044" width="0.7109375" style="13" customWidth="1"/>
    <col min="12045" max="12045" width="10.5703125" style="13" customWidth="1"/>
    <col min="12046" max="12046" width="1" style="13" customWidth="1"/>
    <col min="12047" max="12047" width="16.28515625" style="13" bestFit="1" customWidth="1"/>
    <col min="12048" max="12048" width="0.7109375" style="13" customWidth="1"/>
    <col min="12049" max="12049" width="12" style="13" customWidth="1"/>
    <col min="12050" max="12050" width="0.7109375" style="13" customWidth="1"/>
    <col min="12051" max="12051" width="9.42578125" style="13" bestFit="1" customWidth="1"/>
    <col min="12052" max="12052" width="0.7109375" style="13" customWidth="1"/>
    <col min="12053" max="12053" width="8.85546875" style="13" customWidth="1"/>
    <col min="12054" max="12054" width="0.7109375" style="13" customWidth="1"/>
    <col min="12055" max="12055" width="9.42578125" style="13" bestFit="1" customWidth="1"/>
    <col min="12056" max="12288" width="10.7109375" style="13"/>
    <col min="12289" max="12289" width="1.7109375" style="13" customWidth="1"/>
    <col min="12290" max="12290" width="34.7109375" style="13" customWidth="1"/>
    <col min="12291" max="12291" width="6.140625" style="13" customWidth="1"/>
    <col min="12292" max="12292" width="0.7109375" style="13" customWidth="1"/>
    <col min="12293" max="12293" width="9.28515625" style="13" customWidth="1"/>
    <col min="12294" max="12294" width="0.7109375" style="13" customWidth="1"/>
    <col min="12295" max="12295" width="9.7109375" style="13" bestFit="1" customWidth="1"/>
    <col min="12296" max="12296" width="0.7109375" style="13" customWidth="1"/>
    <col min="12297" max="12297" width="8.85546875" style="13" customWidth="1"/>
    <col min="12298" max="12298" width="0.7109375" style="13" customWidth="1"/>
    <col min="12299" max="12299" width="10.28515625" style="13" customWidth="1"/>
    <col min="12300" max="12300" width="0.7109375" style="13" customWidth="1"/>
    <col min="12301" max="12301" width="10.5703125" style="13" customWidth="1"/>
    <col min="12302" max="12302" width="1" style="13" customWidth="1"/>
    <col min="12303" max="12303" width="16.28515625" style="13" bestFit="1" customWidth="1"/>
    <col min="12304" max="12304" width="0.7109375" style="13" customWidth="1"/>
    <col min="12305" max="12305" width="12" style="13" customWidth="1"/>
    <col min="12306" max="12306" width="0.7109375" style="13" customWidth="1"/>
    <col min="12307" max="12307" width="9.42578125" style="13" bestFit="1" customWidth="1"/>
    <col min="12308" max="12308" width="0.7109375" style="13" customWidth="1"/>
    <col min="12309" max="12309" width="8.85546875" style="13" customWidth="1"/>
    <col min="12310" max="12310" width="0.7109375" style="13" customWidth="1"/>
    <col min="12311" max="12311" width="9.42578125" style="13" bestFit="1" customWidth="1"/>
    <col min="12312" max="12544" width="10.7109375" style="13"/>
    <col min="12545" max="12545" width="1.7109375" style="13" customWidth="1"/>
    <col min="12546" max="12546" width="34.7109375" style="13" customWidth="1"/>
    <col min="12547" max="12547" width="6.140625" style="13" customWidth="1"/>
    <col min="12548" max="12548" width="0.7109375" style="13" customWidth="1"/>
    <col min="12549" max="12549" width="9.28515625" style="13" customWidth="1"/>
    <col min="12550" max="12550" width="0.7109375" style="13" customWidth="1"/>
    <col min="12551" max="12551" width="9.7109375" style="13" bestFit="1" customWidth="1"/>
    <col min="12552" max="12552" width="0.7109375" style="13" customWidth="1"/>
    <col min="12553" max="12553" width="8.85546875" style="13" customWidth="1"/>
    <col min="12554" max="12554" width="0.7109375" style="13" customWidth="1"/>
    <col min="12555" max="12555" width="10.28515625" style="13" customWidth="1"/>
    <col min="12556" max="12556" width="0.7109375" style="13" customWidth="1"/>
    <col min="12557" max="12557" width="10.5703125" style="13" customWidth="1"/>
    <col min="12558" max="12558" width="1" style="13" customWidth="1"/>
    <col min="12559" max="12559" width="16.28515625" style="13" bestFit="1" customWidth="1"/>
    <col min="12560" max="12560" width="0.7109375" style="13" customWidth="1"/>
    <col min="12561" max="12561" width="12" style="13" customWidth="1"/>
    <col min="12562" max="12562" width="0.7109375" style="13" customWidth="1"/>
    <col min="12563" max="12563" width="9.42578125" style="13" bestFit="1" customWidth="1"/>
    <col min="12564" max="12564" width="0.7109375" style="13" customWidth="1"/>
    <col min="12565" max="12565" width="8.85546875" style="13" customWidth="1"/>
    <col min="12566" max="12566" width="0.7109375" style="13" customWidth="1"/>
    <col min="12567" max="12567" width="9.42578125" style="13" bestFit="1" customWidth="1"/>
    <col min="12568" max="12800" width="10.7109375" style="13"/>
    <col min="12801" max="12801" width="1.7109375" style="13" customWidth="1"/>
    <col min="12802" max="12802" width="34.7109375" style="13" customWidth="1"/>
    <col min="12803" max="12803" width="6.140625" style="13" customWidth="1"/>
    <col min="12804" max="12804" width="0.7109375" style="13" customWidth="1"/>
    <col min="12805" max="12805" width="9.28515625" style="13" customWidth="1"/>
    <col min="12806" max="12806" width="0.7109375" style="13" customWidth="1"/>
    <col min="12807" max="12807" width="9.7109375" style="13" bestFit="1" customWidth="1"/>
    <col min="12808" max="12808" width="0.7109375" style="13" customWidth="1"/>
    <col min="12809" max="12809" width="8.85546875" style="13" customWidth="1"/>
    <col min="12810" max="12810" width="0.7109375" style="13" customWidth="1"/>
    <col min="12811" max="12811" width="10.28515625" style="13" customWidth="1"/>
    <col min="12812" max="12812" width="0.7109375" style="13" customWidth="1"/>
    <col min="12813" max="12813" width="10.5703125" style="13" customWidth="1"/>
    <col min="12814" max="12814" width="1" style="13" customWidth="1"/>
    <col min="12815" max="12815" width="16.28515625" style="13" bestFit="1" customWidth="1"/>
    <col min="12816" max="12816" width="0.7109375" style="13" customWidth="1"/>
    <col min="12817" max="12817" width="12" style="13" customWidth="1"/>
    <col min="12818" max="12818" width="0.7109375" style="13" customWidth="1"/>
    <col min="12819" max="12819" width="9.42578125" style="13" bestFit="1" customWidth="1"/>
    <col min="12820" max="12820" width="0.7109375" style="13" customWidth="1"/>
    <col min="12821" max="12821" width="8.85546875" style="13" customWidth="1"/>
    <col min="12822" max="12822" width="0.7109375" style="13" customWidth="1"/>
    <col min="12823" max="12823" width="9.42578125" style="13" bestFit="1" customWidth="1"/>
    <col min="12824" max="13056" width="10.7109375" style="13"/>
    <col min="13057" max="13057" width="1.7109375" style="13" customWidth="1"/>
    <col min="13058" max="13058" width="34.7109375" style="13" customWidth="1"/>
    <col min="13059" max="13059" width="6.140625" style="13" customWidth="1"/>
    <col min="13060" max="13060" width="0.7109375" style="13" customWidth="1"/>
    <col min="13061" max="13061" width="9.28515625" style="13" customWidth="1"/>
    <col min="13062" max="13062" width="0.7109375" style="13" customWidth="1"/>
    <col min="13063" max="13063" width="9.7109375" style="13" bestFit="1" customWidth="1"/>
    <col min="13064" max="13064" width="0.7109375" style="13" customWidth="1"/>
    <col min="13065" max="13065" width="8.85546875" style="13" customWidth="1"/>
    <col min="13066" max="13066" width="0.7109375" style="13" customWidth="1"/>
    <col min="13067" max="13067" width="10.28515625" style="13" customWidth="1"/>
    <col min="13068" max="13068" width="0.7109375" style="13" customWidth="1"/>
    <col min="13069" max="13069" width="10.5703125" style="13" customWidth="1"/>
    <col min="13070" max="13070" width="1" style="13" customWidth="1"/>
    <col min="13071" max="13071" width="16.28515625" style="13" bestFit="1" customWidth="1"/>
    <col min="13072" max="13072" width="0.7109375" style="13" customWidth="1"/>
    <col min="13073" max="13073" width="12" style="13" customWidth="1"/>
    <col min="13074" max="13074" width="0.7109375" style="13" customWidth="1"/>
    <col min="13075" max="13075" width="9.42578125" style="13" bestFit="1" customWidth="1"/>
    <col min="13076" max="13076" width="0.7109375" style="13" customWidth="1"/>
    <col min="13077" max="13077" width="8.85546875" style="13" customWidth="1"/>
    <col min="13078" max="13078" width="0.7109375" style="13" customWidth="1"/>
    <col min="13079" max="13079" width="9.42578125" style="13" bestFit="1" customWidth="1"/>
    <col min="13080" max="13312" width="10.7109375" style="13"/>
    <col min="13313" max="13313" width="1.7109375" style="13" customWidth="1"/>
    <col min="13314" max="13314" width="34.7109375" style="13" customWidth="1"/>
    <col min="13315" max="13315" width="6.140625" style="13" customWidth="1"/>
    <col min="13316" max="13316" width="0.7109375" style="13" customWidth="1"/>
    <col min="13317" max="13317" width="9.28515625" style="13" customWidth="1"/>
    <col min="13318" max="13318" width="0.7109375" style="13" customWidth="1"/>
    <col min="13319" max="13319" width="9.7109375" style="13" bestFit="1" customWidth="1"/>
    <col min="13320" max="13320" width="0.7109375" style="13" customWidth="1"/>
    <col min="13321" max="13321" width="8.85546875" style="13" customWidth="1"/>
    <col min="13322" max="13322" width="0.7109375" style="13" customWidth="1"/>
    <col min="13323" max="13323" width="10.28515625" style="13" customWidth="1"/>
    <col min="13324" max="13324" width="0.7109375" style="13" customWidth="1"/>
    <col min="13325" max="13325" width="10.5703125" style="13" customWidth="1"/>
    <col min="13326" max="13326" width="1" style="13" customWidth="1"/>
    <col min="13327" max="13327" width="16.28515625" style="13" bestFit="1" customWidth="1"/>
    <col min="13328" max="13328" width="0.7109375" style="13" customWidth="1"/>
    <col min="13329" max="13329" width="12" style="13" customWidth="1"/>
    <col min="13330" max="13330" width="0.7109375" style="13" customWidth="1"/>
    <col min="13331" max="13331" width="9.42578125" style="13" bestFit="1" customWidth="1"/>
    <col min="13332" max="13332" width="0.7109375" style="13" customWidth="1"/>
    <col min="13333" max="13333" width="8.85546875" style="13" customWidth="1"/>
    <col min="13334" max="13334" width="0.7109375" style="13" customWidth="1"/>
    <col min="13335" max="13335" width="9.42578125" style="13" bestFit="1" customWidth="1"/>
    <col min="13336" max="13568" width="10.7109375" style="13"/>
    <col min="13569" max="13569" width="1.7109375" style="13" customWidth="1"/>
    <col min="13570" max="13570" width="34.7109375" style="13" customWidth="1"/>
    <col min="13571" max="13571" width="6.140625" style="13" customWidth="1"/>
    <col min="13572" max="13572" width="0.7109375" style="13" customWidth="1"/>
    <col min="13573" max="13573" width="9.28515625" style="13" customWidth="1"/>
    <col min="13574" max="13574" width="0.7109375" style="13" customWidth="1"/>
    <col min="13575" max="13575" width="9.7109375" style="13" bestFit="1" customWidth="1"/>
    <col min="13576" max="13576" width="0.7109375" style="13" customWidth="1"/>
    <col min="13577" max="13577" width="8.85546875" style="13" customWidth="1"/>
    <col min="13578" max="13578" width="0.7109375" style="13" customWidth="1"/>
    <col min="13579" max="13579" width="10.28515625" style="13" customWidth="1"/>
    <col min="13580" max="13580" width="0.7109375" style="13" customWidth="1"/>
    <col min="13581" max="13581" width="10.5703125" style="13" customWidth="1"/>
    <col min="13582" max="13582" width="1" style="13" customWidth="1"/>
    <col min="13583" max="13583" width="16.28515625" style="13" bestFit="1" customWidth="1"/>
    <col min="13584" max="13584" width="0.7109375" style="13" customWidth="1"/>
    <col min="13585" max="13585" width="12" style="13" customWidth="1"/>
    <col min="13586" max="13586" width="0.7109375" style="13" customWidth="1"/>
    <col min="13587" max="13587" width="9.42578125" style="13" bestFit="1" customWidth="1"/>
    <col min="13588" max="13588" width="0.7109375" style="13" customWidth="1"/>
    <col min="13589" max="13589" width="8.85546875" style="13" customWidth="1"/>
    <col min="13590" max="13590" width="0.7109375" style="13" customWidth="1"/>
    <col min="13591" max="13591" width="9.42578125" style="13" bestFit="1" customWidth="1"/>
    <col min="13592" max="13824" width="10.7109375" style="13"/>
    <col min="13825" max="13825" width="1.7109375" style="13" customWidth="1"/>
    <col min="13826" max="13826" width="34.7109375" style="13" customWidth="1"/>
    <col min="13827" max="13827" width="6.140625" style="13" customWidth="1"/>
    <col min="13828" max="13828" width="0.7109375" style="13" customWidth="1"/>
    <col min="13829" max="13829" width="9.28515625" style="13" customWidth="1"/>
    <col min="13830" max="13830" width="0.7109375" style="13" customWidth="1"/>
    <col min="13831" max="13831" width="9.7109375" style="13" bestFit="1" customWidth="1"/>
    <col min="13832" max="13832" width="0.7109375" style="13" customWidth="1"/>
    <col min="13833" max="13833" width="8.85546875" style="13" customWidth="1"/>
    <col min="13834" max="13834" width="0.7109375" style="13" customWidth="1"/>
    <col min="13835" max="13835" width="10.28515625" style="13" customWidth="1"/>
    <col min="13836" max="13836" width="0.7109375" style="13" customWidth="1"/>
    <col min="13837" max="13837" width="10.5703125" style="13" customWidth="1"/>
    <col min="13838" max="13838" width="1" style="13" customWidth="1"/>
    <col min="13839" max="13839" width="16.28515625" style="13" bestFit="1" customWidth="1"/>
    <col min="13840" max="13840" width="0.7109375" style="13" customWidth="1"/>
    <col min="13841" max="13841" width="12" style="13" customWidth="1"/>
    <col min="13842" max="13842" width="0.7109375" style="13" customWidth="1"/>
    <col min="13843" max="13843" width="9.42578125" style="13" bestFit="1" customWidth="1"/>
    <col min="13844" max="13844" width="0.7109375" style="13" customWidth="1"/>
    <col min="13845" max="13845" width="8.85546875" style="13" customWidth="1"/>
    <col min="13846" max="13846" width="0.7109375" style="13" customWidth="1"/>
    <col min="13847" max="13847" width="9.42578125" style="13" bestFit="1" customWidth="1"/>
    <col min="13848" max="14080" width="10.7109375" style="13"/>
    <col min="14081" max="14081" width="1.7109375" style="13" customWidth="1"/>
    <col min="14082" max="14082" width="34.7109375" style="13" customWidth="1"/>
    <col min="14083" max="14083" width="6.140625" style="13" customWidth="1"/>
    <col min="14084" max="14084" width="0.7109375" style="13" customWidth="1"/>
    <col min="14085" max="14085" width="9.28515625" style="13" customWidth="1"/>
    <col min="14086" max="14086" width="0.7109375" style="13" customWidth="1"/>
    <col min="14087" max="14087" width="9.7109375" style="13" bestFit="1" customWidth="1"/>
    <col min="14088" max="14088" width="0.7109375" style="13" customWidth="1"/>
    <col min="14089" max="14089" width="8.85546875" style="13" customWidth="1"/>
    <col min="14090" max="14090" width="0.7109375" style="13" customWidth="1"/>
    <col min="14091" max="14091" width="10.28515625" style="13" customWidth="1"/>
    <col min="14092" max="14092" width="0.7109375" style="13" customWidth="1"/>
    <col min="14093" max="14093" width="10.5703125" style="13" customWidth="1"/>
    <col min="14094" max="14094" width="1" style="13" customWidth="1"/>
    <col min="14095" max="14095" width="16.28515625" style="13" bestFit="1" customWidth="1"/>
    <col min="14096" max="14096" width="0.7109375" style="13" customWidth="1"/>
    <col min="14097" max="14097" width="12" style="13" customWidth="1"/>
    <col min="14098" max="14098" width="0.7109375" style="13" customWidth="1"/>
    <col min="14099" max="14099" width="9.42578125" style="13" bestFit="1" customWidth="1"/>
    <col min="14100" max="14100" width="0.7109375" style="13" customWidth="1"/>
    <col min="14101" max="14101" width="8.85546875" style="13" customWidth="1"/>
    <col min="14102" max="14102" width="0.7109375" style="13" customWidth="1"/>
    <col min="14103" max="14103" width="9.42578125" style="13" bestFit="1" customWidth="1"/>
    <col min="14104" max="14336" width="10.7109375" style="13"/>
    <col min="14337" max="14337" width="1.7109375" style="13" customWidth="1"/>
    <col min="14338" max="14338" width="34.7109375" style="13" customWidth="1"/>
    <col min="14339" max="14339" width="6.140625" style="13" customWidth="1"/>
    <col min="14340" max="14340" width="0.7109375" style="13" customWidth="1"/>
    <col min="14341" max="14341" width="9.28515625" style="13" customWidth="1"/>
    <col min="14342" max="14342" width="0.7109375" style="13" customWidth="1"/>
    <col min="14343" max="14343" width="9.7109375" style="13" bestFit="1" customWidth="1"/>
    <col min="14344" max="14344" width="0.7109375" style="13" customWidth="1"/>
    <col min="14345" max="14345" width="8.85546875" style="13" customWidth="1"/>
    <col min="14346" max="14346" width="0.7109375" style="13" customWidth="1"/>
    <col min="14347" max="14347" width="10.28515625" style="13" customWidth="1"/>
    <col min="14348" max="14348" width="0.7109375" style="13" customWidth="1"/>
    <col min="14349" max="14349" width="10.5703125" style="13" customWidth="1"/>
    <col min="14350" max="14350" width="1" style="13" customWidth="1"/>
    <col min="14351" max="14351" width="16.28515625" style="13" bestFit="1" customWidth="1"/>
    <col min="14352" max="14352" width="0.7109375" style="13" customWidth="1"/>
    <col min="14353" max="14353" width="12" style="13" customWidth="1"/>
    <col min="14354" max="14354" width="0.7109375" style="13" customWidth="1"/>
    <col min="14355" max="14355" width="9.42578125" style="13" bestFit="1" customWidth="1"/>
    <col min="14356" max="14356" width="0.7109375" style="13" customWidth="1"/>
    <col min="14357" max="14357" width="8.85546875" style="13" customWidth="1"/>
    <col min="14358" max="14358" width="0.7109375" style="13" customWidth="1"/>
    <col min="14359" max="14359" width="9.42578125" style="13" bestFit="1" customWidth="1"/>
    <col min="14360" max="14592" width="10.7109375" style="13"/>
    <col min="14593" max="14593" width="1.7109375" style="13" customWidth="1"/>
    <col min="14594" max="14594" width="34.7109375" style="13" customWidth="1"/>
    <col min="14595" max="14595" width="6.140625" style="13" customWidth="1"/>
    <col min="14596" max="14596" width="0.7109375" style="13" customWidth="1"/>
    <col min="14597" max="14597" width="9.28515625" style="13" customWidth="1"/>
    <col min="14598" max="14598" width="0.7109375" style="13" customWidth="1"/>
    <col min="14599" max="14599" width="9.7109375" style="13" bestFit="1" customWidth="1"/>
    <col min="14600" max="14600" width="0.7109375" style="13" customWidth="1"/>
    <col min="14601" max="14601" width="8.85546875" style="13" customWidth="1"/>
    <col min="14602" max="14602" width="0.7109375" style="13" customWidth="1"/>
    <col min="14603" max="14603" width="10.28515625" style="13" customWidth="1"/>
    <col min="14604" max="14604" width="0.7109375" style="13" customWidth="1"/>
    <col min="14605" max="14605" width="10.5703125" style="13" customWidth="1"/>
    <col min="14606" max="14606" width="1" style="13" customWidth="1"/>
    <col min="14607" max="14607" width="16.28515625" style="13" bestFit="1" customWidth="1"/>
    <col min="14608" max="14608" width="0.7109375" style="13" customWidth="1"/>
    <col min="14609" max="14609" width="12" style="13" customWidth="1"/>
    <col min="14610" max="14610" width="0.7109375" style="13" customWidth="1"/>
    <col min="14611" max="14611" width="9.42578125" style="13" bestFit="1" customWidth="1"/>
    <col min="14612" max="14612" width="0.7109375" style="13" customWidth="1"/>
    <col min="14613" max="14613" width="8.85546875" style="13" customWidth="1"/>
    <col min="14614" max="14614" width="0.7109375" style="13" customWidth="1"/>
    <col min="14615" max="14615" width="9.42578125" style="13" bestFit="1" customWidth="1"/>
    <col min="14616" max="14848" width="10.7109375" style="13"/>
    <col min="14849" max="14849" width="1.7109375" style="13" customWidth="1"/>
    <col min="14850" max="14850" width="34.7109375" style="13" customWidth="1"/>
    <col min="14851" max="14851" width="6.140625" style="13" customWidth="1"/>
    <col min="14852" max="14852" width="0.7109375" style="13" customWidth="1"/>
    <col min="14853" max="14853" width="9.28515625" style="13" customWidth="1"/>
    <col min="14854" max="14854" width="0.7109375" style="13" customWidth="1"/>
    <col min="14855" max="14855" width="9.7109375" style="13" bestFit="1" customWidth="1"/>
    <col min="14856" max="14856" width="0.7109375" style="13" customWidth="1"/>
    <col min="14857" max="14857" width="8.85546875" style="13" customWidth="1"/>
    <col min="14858" max="14858" width="0.7109375" style="13" customWidth="1"/>
    <col min="14859" max="14859" width="10.28515625" style="13" customWidth="1"/>
    <col min="14860" max="14860" width="0.7109375" style="13" customWidth="1"/>
    <col min="14861" max="14861" width="10.5703125" style="13" customWidth="1"/>
    <col min="14862" max="14862" width="1" style="13" customWidth="1"/>
    <col min="14863" max="14863" width="16.28515625" style="13" bestFit="1" customWidth="1"/>
    <col min="14864" max="14864" width="0.7109375" style="13" customWidth="1"/>
    <col min="14865" max="14865" width="12" style="13" customWidth="1"/>
    <col min="14866" max="14866" width="0.7109375" style="13" customWidth="1"/>
    <col min="14867" max="14867" width="9.42578125" style="13" bestFit="1" customWidth="1"/>
    <col min="14868" max="14868" width="0.7109375" style="13" customWidth="1"/>
    <col min="14869" max="14869" width="8.85546875" style="13" customWidth="1"/>
    <col min="14870" max="14870" width="0.7109375" style="13" customWidth="1"/>
    <col min="14871" max="14871" width="9.42578125" style="13" bestFit="1" customWidth="1"/>
    <col min="14872" max="15104" width="10.7109375" style="13"/>
    <col min="15105" max="15105" width="1.7109375" style="13" customWidth="1"/>
    <col min="15106" max="15106" width="34.7109375" style="13" customWidth="1"/>
    <col min="15107" max="15107" width="6.140625" style="13" customWidth="1"/>
    <col min="15108" max="15108" width="0.7109375" style="13" customWidth="1"/>
    <col min="15109" max="15109" width="9.28515625" style="13" customWidth="1"/>
    <col min="15110" max="15110" width="0.7109375" style="13" customWidth="1"/>
    <col min="15111" max="15111" width="9.7109375" style="13" bestFit="1" customWidth="1"/>
    <col min="15112" max="15112" width="0.7109375" style="13" customWidth="1"/>
    <col min="15113" max="15113" width="8.85546875" style="13" customWidth="1"/>
    <col min="15114" max="15114" width="0.7109375" style="13" customWidth="1"/>
    <col min="15115" max="15115" width="10.28515625" style="13" customWidth="1"/>
    <col min="15116" max="15116" width="0.7109375" style="13" customWidth="1"/>
    <col min="15117" max="15117" width="10.5703125" style="13" customWidth="1"/>
    <col min="15118" max="15118" width="1" style="13" customWidth="1"/>
    <col min="15119" max="15119" width="16.28515625" style="13" bestFit="1" customWidth="1"/>
    <col min="15120" max="15120" width="0.7109375" style="13" customWidth="1"/>
    <col min="15121" max="15121" width="12" style="13" customWidth="1"/>
    <col min="15122" max="15122" width="0.7109375" style="13" customWidth="1"/>
    <col min="15123" max="15123" width="9.42578125" style="13" bestFit="1" customWidth="1"/>
    <col min="15124" max="15124" width="0.7109375" style="13" customWidth="1"/>
    <col min="15125" max="15125" width="8.85546875" style="13" customWidth="1"/>
    <col min="15126" max="15126" width="0.7109375" style="13" customWidth="1"/>
    <col min="15127" max="15127" width="9.42578125" style="13" bestFit="1" customWidth="1"/>
    <col min="15128" max="15360" width="10.7109375" style="13"/>
    <col min="15361" max="15361" width="1.7109375" style="13" customWidth="1"/>
    <col min="15362" max="15362" width="34.7109375" style="13" customWidth="1"/>
    <col min="15363" max="15363" width="6.140625" style="13" customWidth="1"/>
    <col min="15364" max="15364" width="0.7109375" style="13" customWidth="1"/>
    <col min="15365" max="15365" width="9.28515625" style="13" customWidth="1"/>
    <col min="15366" max="15366" width="0.7109375" style="13" customWidth="1"/>
    <col min="15367" max="15367" width="9.7109375" style="13" bestFit="1" customWidth="1"/>
    <col min="15368" max="15368" width="0.7109375" style="13" customWidth="1"/>
    <col min="15369" max="15369" width="8.85546875" style="13" customWidth="1"/>
    <col min="15370" max="15370" width="0.7109375" style="13" customWidth="1"/>
    <col min="15371" max="15371" width="10.28515625" style="13" customWidth="1"/>
    <col min="15372" max="15372" width="0.7109375" style="13" customWidth="1"/>
    <col min="15373" max="15373" width="10.5703125" style="13" customWidth="1"/>
    <col min="15374" max="15374" width="1" style="13" customWidth="1"/>
    <col min="15375" max="15375" width="16.28515625" style="13" bestFit="1" customWidth="1"/>
    <col min="15376" max="15376" width="0.7109375" style="13" customWidth="1"/>
    <col min="15377" max="15377" width="12" style="13" customWidth="1"/>
    <col min="15378" max="15378" width="0.7109375" style="13" customWidth="1"/>
    <col min="15379" max="15379" width="9.42578125" style="13" bestFit="1" customWidth="1"/>
    <col min="15380" max="15380" width="0.7109375" style="13" customWidth="1"/>
    <col min="15381" max="15381" width="8.85546875" style="13" customWidth="1"/>
    <col min="15382" max="15382" width="0.7109375" style="13" customWidth="1"/>
    <col min="15383" max="15383" width="9.42578125" style="13" bestFit="1" customWidth="1"/>
    <col min="15384" max="15616" width="10.7109375" style="13"/>
    <col min="15617" max="15617" width="1.7109375" style="13" customWidth="1"/>
    <col min="15618" max="15618" width="34.7109375" style="13" customWidth="1"/>
    <col min="15619" max="15619" width="6.140625" style="13" customWidth="1"/>
    <col min="15620" max="15620" width="0.7109375" style="13" customWidth="1"/>
    <col min="15621" max="15621" width="9.28515625" style="13" customWidth="1"/>
    <col min="15622" max="15622" width="0.7109375" style="13" customWidth="1"/>
    <col min="15623" max="15623" width="9.7109375" style="13" bestFit="1" customWidth="1"/>
    <col min="15624" max="15624" width="0.7109375" style="13" customWidth="1"/>
    <col min="15625" max="15625" width="8.85546875" style="13" customWidth="1"/>
    <col min="15626" max="15626" width="0.7109375" style="13" customWidth="1"/>
    <col min="15627" max="15627" width="10.28515625" style="13" customWidth="1"/>
    <col min="15628" max="15628" width="0.7109375" style="13" customWidth="1"/>
    <col min="15629" max="15629" width="10.5703125" style="13" customWidth="1"/>
    <col min="15630" max="15630" width="1" style="13" customWidth="1"/>
    <col min="15631" max="15631" width="16.28515625" style="13" bestFit="1" customWidth="1"/>
    <col min="15632" max="15632" width="0.7109375" style="13" customWidth="1"/>
    <col min="15633" max="15633" width="12" style="13" customWidth="1"/>
    <col min="15634" max="15634" width="0.7109375" style="13" customWidth="1"/>
    <col min="15635" max="15635" width="9.42578125" style="13" bestFit="1" customWidth="1"/>
    <col min="15636" max="15636" width="0.7109375" style="13" customWidth="1"/>
    <col min="15637" max="15637" width="8.85546875" style="13" customWidth="1"/>
    <col min="15638" max="15638" width="0.7109375" style="13" customWidth="1"/>
    <col min="15639" max="15639" width="9.42578125" style="13" bestFit="1" customWidth="1"/>
    <col min="15640" max="15872" width="10.7109375" style="13"/>
    <col min="15873" max="15873" width="1.7109375" style="13" customWidth="1"/>
    <col min="15874" max="15874" width="34.7109375" style="13" customWidth="1"/>
    <col min="15875" max="15875" width="6.140625" style="13" customWidth="1"/>
    <col min="15876" max="15876" width="0.7109375" style="13" customWidth="1"/>
    <col min="15877" max="15877" width="9.28515625" style="13" customWidth="1"/>
    <col min="15878" max="15878" width="0.7109375" style="13" customWidth="1"/>
    <col min="15879" max="15879" width="9.7109375" style="13" bestFit="1" customWidth="1"/>
    <col min="15880" max="15880" width="0.7109375" style="13" customWidth="1"/>
    <col min="15881" max="15881" width="8.85546875" style="13" customWidth="1"/>
    <col min="15882" max="15882" width="0.7109375" style="13" customWidth="1"/>
    <col min="15883" max="15883" width="10.28515625" style="13" customWidth="1"/>
    <col min="15884" max="15884" width="0.7109375" style="13" customWidth="1"/>
    <col min="15885" max="15885" width="10.5703125" style="13" customWidth="1"/>
    <col min="15886" max="15886" width="1" style="13" customWidth="1"/>
    <col min="15887" max="15887" width="16.28515625" style="13" bestFit="1" customWidth="1"/>
    <col min="15888" max="15888" width="0.7109375" style="13" customWidth="1"/>
    <col min="15889" max="15889" width="12" style="13" customWidth="1"/>
    <col min="15890" max="15890" width="0.7109375" style="13" customWidth="1"/>
    <col min="15891" max="15891" width="9.42578125" style="13" bestFit="1" customWidth="1"/>
    <col min="15892" max="15892" width="0.7109375" style="13" customWidth="1"/>
    <col min="15893" max="15893" width="8.85546875" style="13" customWidth="1"/>
    <col min="15894" max="15894" width="0.7109375" style="13" customWidth="1"/>
    <col min="15895" max="15895" width="9.42578125" style="13" bestFit="1" customWidth="1"/>
    <col min="15896" max="16128" width="10.7109375" style="13"/>
    <col min="16129" max="16129" width="1.7109375" style="13" customWidth="1"/>
    <col min="16130" max="16130" width="34.7109375" style="13" customWidth="1"/>
    <col min="16131" max="16131" width="6.140625" style="13" customWidth="1"/>
    <col min="16132" max="16132" width="0.7109375" style="13" customWidth="1"/>
    <col min="16133" max="16133" width="9.28515625" style="13" customWidth="1"/>
    <col min="16134" max="16134" width="0.7109375" style="13" customWidth="1"/>
    <col min="16135" max="16135" width="9.7109375" style="13" bestFit="1" customWidth="1"/>
    <col min="16136" max="16136" width="0.7109375" style="13" customWidth="1"/>
    <col min="16137" max="16137" width="8.85546875" style="13" customWidth="1"/>
    <col min="16138" max="16138" width="0.7109375" style="13" customWidth="1"/>
    <col min="16139" max="16139" width="10.28515625" style="13" customWidth="1"/>
    <col min="16140" max="16140" width="0.7109375" style="13" customWidth="1"/>
    <col min="16141" max="16141" width="10.5703125" style="13" customWidth="1"/>
    <col min="16142" max="16142" width="1" style="13" customWidth="1"/>
    <col min="16143" max="16143" width="16.28515625" style="13" bestFit="1" customWidth="1"/>
    <col min="16144" max="16144" width="0.7109375" style="13" customWidth="1"/>
    <col min="16145" max="16145" width="12" style="13" customWidth="1"/>
    <col min="16146" max="16146" width="0.7109375" style="13" customWidth="1"/>
    <col min="16147" max="16147" width="9.42578125" style="13" bestFit="1" customWidth="1"/>
    <col min="16148" max="16148" width="0.7109375" style="13" customWidth="1"/>
    <col min="16149" max="16149" width="8.85546875" style="13" customWidth="1"/>
    <col min="16150" max="16150" width="0.7109375" style="13" customWidth="1"/>
    <col min="16151" max="16151" width="9.42578125" style="13" bestFit="1" customWidth="1"/>
    <col min="16152" max="16384" width="10.7109375" style="13"/>
  </cols>
  <sheetData>
    <row r="1" spans="1:23" ht="18.95" customHeight="1">
      <c r="A1" s="14" t="s">
        <v>57</v>
      </c>
      <c r="B1" s="19"/>
      <c r="C1" s="19"/>
      <c r="D1" s="19"/>
      <c r="E1" s="15"/>
      <c r="F1" s="15"/>
      <c r="G1" s="15"/>
      <c r="H1" s="15"/>
      <c r="I1" s="15"/>
      <c r="J1" s="15"/>
      <c r="K1" s="15"/>
      <c r="L1" s="15"/>
      <c r="M1" s="15"/>
      <c r="N1" s="15"/>
      <c r="O1" s="17"/>
      <c r="P1" s="17"/>
      <c r="Q1" s="17"/>
      <c r="R1" s="15"/>
      <c r="S1" s="15"/>
      <c r="T1" s="15"/>
      <c r="U1" s="15"/>
      <c r="V1" s="83"/>
      <c r="W1" s="83"/>
    </row>
    <row r="2" spans="1:23" ht="18.95" customHeight="1">
      <c r="A2" s="19" t="s">
        <v>177</v>
      </c>
      <c r="B2" s="19"/>
      <c r="C2" s="19"/>
      <c r="D2" s="19"/>
      <c r="E2" s="15"/>
      <c r="F2" s="15"/>
      <c r="G2" s="15"/>
      <c r="H2" s="15"/>
      <c r="I2" s="15"/>
      <c r="J2" s="15"/>
      <c r="K2" s="15"/>
      <c r="L2" s="15"/>
      <c r="M2" s="15"/>
      <c r="N2" s="15"/>
      <c r="O2" s="17"/>
      <c r="P2" s="19"/>
      <c r="Q2" s="17"/>
      <c r="R2" s="15"/>
      <c r="S2" s="15"/>
      <c r="T2" s="15"/>
      <c r="U2" s="15"/>
      <c r="V2" s="15"/>
      <c r="W2" s="15"/>
    </row>
    <row r="3" spans="1:23" ht="18.95" customHeight="1">
      <c r="A3" s="84" t="s">
        <v>151</v>
      </c>
      <c r="B3" s="84"/>
      <c r="C3" s="84"/>
      <c r="D3" s="84"/>
      <c r="E3" s="85"/>
      <c r="F3" s="85"/>
      <c r="G3" s="85"/>
      <c r="H3" s="85"/>
      <c r="I3" s="85"/>
      <c r="J3" s="85"/>
      <c r="K3" s="85"/>
      <c r="L3" s="85"/>
      <c r="M3" s="85"/>
      <c r="N3" s="85"/>
      <c r="O3" s="86"/>
      <c r="P3" s="86"/>
      <c r="Q3" s="86"/>
      <c r="R3" s="85"/>
      <c r="S3" s="85"/>
      <c r="T3" s="85"/>
      <c r="U3" s="85"/>
      <c r="V3" s="87"/>
      <c r="W3" s="87"/>
    </row>
    <row r="4" spans="1:23" ht="18.9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pans="1:23" ht="18.95" customHeight="1">
      <c r="A5" s="88"/>
      <c r="B5" s="88"/>
      <c r="C5" s="88"/>
      <c r="D5" s="88"/>
      <c r="E5" s="242" t="s">
        <v>58</v>
      </c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</row>
    <row r="6" spans="1:23" ht="18.95" customHeight="1">
      <c r="A6" s="88"/>
      <c r="B6" s="88"/>
      <c r="C6" s="88"/>
      <c r="D6" s="88"/>
      <c r="E6" s="243" t="s">
        <v>176</v>
      </c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89"/>
      <c r="U6" s="89"/>
      <c r="V6" s="89"/>
      <c r="W6" s="89"/>
    </row>
    <row r="7" spans="1:23" ht="18.95" customHeight="1">
      <c r="A7" s="16"/>
      <c r="B7" s="16"/>
      <c r="C7" s="16"/>
      <c r="D7" s="16"/>
      <c r="E7" s="90"/>
      <c r="F7" s="91"/>
      <c r="G7" s="36"/>
      <c r="H7" s="91"/>
      <c r="K7" s="90"/>
      <c r="L7" s="91"/>
      <c r="M7" s="210"/>
      <c r="N7" s="210"/>
      <c r="O7" s="244" t="s">
        <v>145</v>
      </c>
      <c r="P7" s="244"/>
      <c r="Q7" s="244"/>
      <c r="R7" s="91"/>
      <c r="S7" s="36"/>
      <c r="T7" s="91"/>
      <c r="U7" s="36"/>
      <c r="V7" s="36"/>
      <c r="W7" s="91"/>
    </row>
    <row r="8" spans="1:23" ht="18.95" customHeight="1">
      <c r="A8" s="16"/>
      <c r="B8" s="16"/>
      <c r="C8" s="16"/>
      <c r="D8" s="16"/>
      <c r="E8" s="90"/>
      <c r="F8" s="91"/>
      <c r="G8" s="36"/>
      <c r="H8" s="91"/>
      <c r="I8" s="89"/>
      <c r="J8" s="89"/>
      <c r="K8" s="90"/>
      <c r="L8" s="91"/>
      <c r="M8" s="36"/>
      <c r="N8" s="36"/>
      <c r="O8" s="243" t="s">
        <v>46</v>
      </c>
      <c r="P8" s="243"/>
      <c r="Q8" s="243"/>
      <c r="R8" s="91"/>
      <c r="S8" s="36"/>
      <c r="T8" s="91"/>
      <c r="U8" s="36"/>
      <c r="V8" s="36"/>
      <c r="W8" s="91"/>
    </row>
    <row r="9" spans="1:23" ht="18.95" customHeight="1">
      <c r="A9" s="16"/>
      <c r="B9" s="16"/>
      <c r="C9" s="16"/>
      <c r="D9" s="16"/>
      <c r="E9" s="90"/>
      <c r="F9" s="91"/>
      <c r="G9" s="36"/>
      <c r="H9" s="91"/>
      <c r="I9" s="89"/>
      <c r="J9" s="89"/>
      <c r="K9" s="90"/>
      <c r="L9" s="91"/>
      <c r="M9" s="36"/>
      <c r="N9" s="91"/>
      <c r="O9" s="211"/>
      <c r="P9" s="211"/>
      <c r="Q9" s="206" t="s">
        <v>171</v>
      </c>
      <c r="R9" s="91"/>
      <c r="S9" s="36"/>
      <c r="T9" s="91"/>
      <c r="U9" s="36"/>
      <c r="V9" s="36"/>
      <c r="W9" s="91"/>
    </row>
    <row r="10" spans="1:23" ht="18.95" customHeight="1">
      <c r="A10" s="16"/>
      <c r="B10" s="16"/>
      <c r="C10" s="16"/>
      <c r="D10" s="16"/>
      <c r="E10" s="16"/>
      <c r="F10" s="16"/>
      <c r="G10" s="36"/>
      <c r="H10" s="16"/>
      <c r="I10" s="92"/>
      <c r="J10" s="91"/>
      <c r="K10" s="244" t="s">
        <v>142</v>
      </c>
      <c r="L10" s="244"/>
      <c r="M10" s="244"/>
      <c r="N10" s="91"/>
      <c r="O10" s="212"/>
      <c r="P10" s="207"/>
      <c r="Q10" s="207" t="s">
        <v>172</v>
      </c>
      <c r="R10" s="91"/>
      <c r="S10" s="92"/>
      <c r="T10" s="91"/>
      <c r="U10" s="92"/>
      <c r="V10" s="91"/>
      <c r="W10" s="16"/>
    </row>
    <row r="11" spans="1:23" ht="18.95" customHeight="1">
      <c r="A11" s="16"/>
      <c r="B11" s="16"/>
      <c r="C11" s="16"/>
      <c r="D11" s="16"/>
      <c r="E11" s="16"/>
      <c r="F11" s="16"/>
      <c r="G11" s="36"/>
      <c r="H11" s="16"/>
      <c r="I11" s="93"/>
      <c r="J11" s="91"/>
      <c r="K11" s="206" t="s">
        <v>165</v>
      </c>
      <c r="L11" s="207"/>
      <c r="M11" s="206"/>
      <c r="N11" s="91"/>
      <c r="O11" s="206"/>
      <c r="P11" s="207"/>
      <c r="Q11" s="207" t="s">
        <v>173</v>
      </c>
      <c r="R11" s="91"/>
      <c r="S11" s="93" t="s">
        <v>19</v>
      </c>
      <c r="T11" s="91"/>
      <c r="U11" s="93" t="s">
        <v>97</v>
      </c>
      <c r="V11" s="91"/>
      <c r="W11" s="16"/>
    </row>
    <row r="12" spans="1:23" ht="18.95" customHeight="1">
      <c r="A12" s="16"/>
      <c r="B12" s="16"/>
      <c r="C12" s="16"/>
      <c r="D12" s="16"/>
      <c r="E12" s="90" t="s">
        <v>28</v>
      </c>
      <c r="F12" s="91"/>
      <c r="G12" s="36" t="s">
        <v>71</v>
      </c>
      <c r="H12" s="91"/>
      <c r="I12" s="206" t="s">
        <v>63</v>
      </c>
      <c r="J12" s="91"/>
      <c r="K12" s="206" t="s">
        <v>166</v>
      </c>
      <c r="L12" s="207"/>
      <c r="M12" s="208"/>
      <c r="N12" s="91"/>
      <c r="O12" s="206" t="s">
        <v>169</v>
      </c>
      <c r="P12" s="207"/>
      <c r="Q12" s="207" t="s">
        <v>174</v>
      </c>
      <c r="R12" s="91"/>
      <c r="S12" s="93" t="s">
        <v>206</v>
      </c>
      <c r="T12" s="91"/>
      <c r="U12" s="93" t="s">
        <v>98</v>
      </c>
      <c r="V12" s="91"/>
    </row>
    <row r="13" spans="1:23" ht="18.95" customHeight="1">
      <c r="A13" s="16"/>
      <c r="B13" s="16"/>
      <c r="C13" s="16"/>
      <c r="D13" s="16"/>
      <c r="E13" s="90" t="s">
        <v>29</v>
      </c>
      <c r="F13" s="91"/>
      <c r="G13" s="36" t="s">
        <v>70</v>
      </c>
      <c r="H13" s="91"/>
      <c r="I13" s="206" t="s">
        <v>164</v>
      </c>
      <c r="J13" s="91"/>
      <c r="K13" s="206" t="s">
        <v>167</v>
      </c>
      <c r="L13" s="207"/>
      <c r="M13" s="206" t="s">
        <v>168</v>
      </c>
      <c r="N13" s="91"/>
      <c r="O13" s="207" t="s">
        <v>170</v>
      </c>
      <c r="P13" s="207"/>
      <c r="Q13" s="207" t="s">
        <v>175</v>
      </c>
      <c r="R13" s="91"/>
      <c r="S13" s="93" t="s">
        <v>99</v>
      </c>
      <c r="T13" s="91"/>
      <c r="U13" s="93" t="s">
        <v>100</v>
      </c>
      <c r="V13" s="91"/>
      <c r="W13" s="91" t="s">
        <v>47</v>
      </c>
    </row>
    <row r="14" spans="1:23" ht="18.95" customHeight="1">
      <c r="A14" s="16"/>
      <c r="B14" s="16"/>
      <c r="C14" s="229" t="s">
        <v>33</v>
      </c>
      <c r="D14" s="16"/>
      <c r="E14" s="94" t="s">
        <v>25</v>
      </c>
      <c r="F14" s="91"/>
      <c r="G14" s="94" t="s">
        <v>25</v>
      </c>
      <c r="H14" s="91"/>
      <c r="I14" s="94" t="s">
        <v>25</v>
      </c>
      <c r="J14" s="91"/>
      <c r="K14" s="209" t="s">
        <v>25</v>
      </c>
      <c r="L14" s="207"/>
      <c r="M14" s="209" t="s">
        <v>25</v>
      </c>
      <c r="N14" s="91"/>
      <c r="O14" s="94" t="s">
        <v>25</v>
      </c>
      <c r="P14" s="91"/>
      <c r="Q14" s="94" t="s">
        <v>25</v>
      </c>
      <c r="R14" s="91"/>
      <c r="S14" s="94" t="s">
        <v>25</v>
      </c>
      <c r="T14" s="91"/>
      <c r="U14" s="94" t="s">
        <v>25</v>
      </c>
      <c r="V14" s="91"/>
      <c r="W14" s="94" t="s">
        <v>25</v>
      </c>
    </row>
    <row r="15" spans="1:23" ht="6" customHeight="1">
      <c r="A15" s="20"/>
      <c r="B15" s="20"/>
      <c r="C15" s="20"/>
      <c r="D15" s="20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7"/>
      <c r="Q15" s="25"/>
      <c r="R15" s="25"/>
      <c r="S15" s="25"/>
      <c r="T15" s="25"/>
      <c r="U15" s="25"/>
      <c r="V15" s="27"/>
      <c r="W15" s="27"/>
    </row>
    <row r="16" spans="1:23" ht="18.95" customHeight="1">
      <c r="A16" s="33" t="s">
        <v>152</v>
      </c>
      <c r="B16" s="33"/>
      <c r="C16" s="95"/>
      <c r="D16" s="33"/>
      <c r="E16" s="138">
        <v>200000000</v>
      </c>
      <c r="F16" s="138"/>
      <c r="G16" s="138">
        <v>331641290</v>
      </c>
      <c r="H16" s="138"/>
      <c r="I16" s="138">
        <v>25045423</v>
      </c>
      <c r="J16" s="138"/>
      <c r="K16" s="138">
        <v>8890687</v>
      </c>
      <c r="L16" s="138"/>
      <c r="M16" s="138">
        <v>88708278</v>
      </c>
      <c r="N16" s="138"/>
      <c r="O16" s="138">
        <v>255124</v>
      </c>
      <c r="P16" s="138"/>
      <c r="Q16" s="138">
        <v>211879</v>
      </c>
      <c r="R16" s="138"/>
      <c r="S16" s="138">
        <f>SUM(E16:Q16)</f>
        <v>654752681</v>
      </c>
      <c r="T16" s="138"/>
      <c r="U16" s="138">
        <v>2780316</v>
      </c>
      <c r="V16" s="138"/>
      <c r="W16" s="138">
        <f>SUM(S16:U16)</f>
        <v>657532997</v>
      </c>
    </row>
    <row r="17" spans="1:23" ht="18.95" customHeight="1">
      <c r="A17" s="20" t="s">
        <v>56</v>
      </c>
      <c r="B17" s="20"/>
      <c r="C17" s="16">
        <v>16</v>
      </c>
      <c r="D17" s="20"/>
      <c r="E17" s="138" t="s">
        <v>191</v>
      </c>
      <c r="F17" s="138"/>
      <c r="G17" s="138" t="s">
        <v>191</v>
      </c>
      <c r="H17" s="138"/>
      <c r="I17" s="138" t="s">
        <v>191</v>
      </c>
      <c r="J17" s="138"/>
      <c r="K17" s="138">
        <v>836181</v>
      </c>
      <c r="L17" s="138"/>
      <c r="M17" s="138">
        <v>-836181</v>
      </c>
      <c r="N17" s="138"/>
      <c r="O17" s="138" t="s">
        <v>191</v>
      </c>
      <c r="P17" s="138"/>
      <c r="Q17" s="138" t="s">
        <v>191</v>
      </c>
      <c r="R17" s="138"/>
      <c r="S17" s="138">
        <f t="shared" ref="S17:S19" si="0">SUM(E17:Q17)</f>
        <v>0</v>
      </c>
      <c r="T17" s="138"/>
      <c r="U17" s="138" t="s">
        <v>191</v>
      </c>
      <c r="V17" s="138"/>
      <c r="W17" s="138">
        <f t="shared" ref="W17:W19" si="1">SUM(S17:U17)</f>
        <v>0</v>
      </c>
    </row>
    <row r="18" spans="1:23" ht="18.95" customHeight="1">
      <c r="A18" s="20" t="s">
        <v>112</v>
      </c>
      <c r="B18" s="33"/>
      <c r="C18" s="16">
        <v>18</v>
      </c>
      <c r="D18" s="33"/>
      <c r="E18" s="138" t="s">
        <v>191</v>
      </c>
      <c r="F18" s="138"/>
      <c r="G18" s="138" t="s">
        <v>191</v>
      </c>
      <c r="H18" s="138"/>
      <c r="I18" s="138" t="s">
        <v>191</v>
      </c>
      <c r="J18" s="138"/>
      <c r="K18" s="138" t="s">
        <v>191</v>
      </c>
      <c r="L18" s="138"/>
      <c r="M18" s="138">
        <v>-36000000</v>
      </c>
      <c r="N18" s="138"/>
      <c r="O18" s="138" t="s">
        <v>191</v>
      </c>
      <c r="P18" s="138"/>
      <c r="Q18" s="138" t="s">
        <v>191</v>
      </c>
      <c r="R18" s="138"/>
      <c r="S18" s="138">
        <f t="shared" si="0"/>
        <v>-36000000</v>
      </c>
      <c r="T18" s="138"/>
      <c r="U18" s="138" t="s">
        <v>191</v>
      </c>
      <c r="V18" s="138"/>
      <c r="W18" s="138">
        <f t="shared" si="1"/>
        <v>-36000000</v>
      </c>
    </row>
    <row r="19" spans="1:23" ht="18.95" customHeight="1">
      <c r="A19" s="20" t="s">
        <v>194</v>
      </c>
      <c r="B19" s="26"/>
      <c r="C19" s="24"/>
      <c r="D19" s="26"/>
      <c r="E19" s="127" t="s">
        <v>191</v>
      </c>
      <c r="F19" s="138"/>
      <c r="G19" s="127" t="s">
        <v>191</v>
      </c>
      <c r="H19" s="138"/>
      <c r="I19" s="127" t="s">
        <v>191</v>
      </c>
      <c r="J19" s="138"/>
      <c r="K19" s="127" t="s">
        <v>191</v>
      </c>
      <c r="L19" s="138"/>
      <c r="M19" s="127">
        <v>20006722</v>
      </c>
      <c r="N19" s="138"/>
      <c r="O19" s="127">
        <v>23831</v>
      </c>
      <c r="P19" s="138"/>
      <c r="Q19" s="127" t="s">
        <v>191</v>
      </c>
      <c r="R19" s="138"/>
      <c r="S19" s="127">
        <f t="shared" si="0"/>
        <v>20030553</v>
      </c>
      <c r="T19" s="138"/>
      <c r="U19" s="127">
        <v>-2074027</v>
      </c>
      <c r="V19" s="138"/>
      <c r="W19" s="127">
        <f t="shared" si="1"/>
        <v>17956526</v>
      </c>
    </row>
    <row r="20" spans="1:23" ht="6" customHeight="1">
      <c r="A20" s="20"/>
      <c r="B20" s="20"/>
      <c r="C20" s="16"/>
      <c r="D20" s="20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7"/>
      <c r="Q20" s="25"/>
      <c r="R20" s="25"/>
      <c r="S20" s="25"/>
      <c r="T20" s="25"/>
      <c r="U20" s="25"/>
      <c r="V20" s="27"/>
      <c r="W20" s="27"/>
    </row>
    <row r="21" spans="1:23" ht="18.95" customHeight="1" thickBot="1">
      <c r="A21" s="33" t="s">
        <v>153</v>
      </c>
      <c r="B21" s="33"/>
      <c r="C21" s="95"/>
      <c r="D21" s="33"/>
      <c r="E21" s="11">
        <f>SUM(E16:E19)</f>
        <v>200000000</v>
      </c>
      <c r="F21" s="6"/>
      <c r="G21" s="11">
        <f>SUM(G16:G19)</f>
        <v>331641290</v>
      </c>
      <c r="H21" s="6"/>
      <c r="I21" s="11">
        <f>SUM(I16:I19)</f>
        <v>25045423</v>
      </c>
      <c r="J21" s="6"/>
      <c r="K21" s="11">
        <f>SUM(K16:K19)</f>
        <v>9726868</v>
      </c>
      <c r="L21" s="6"/>
      <c r="M21" s="11">
        <f>SUM(M16:M19)</f>
        <v>71878819</v>
      </c>
      <c r="N21" s="6"/>
      <c r="O21" s="11">
        <f>SUM(O16:O19)</f>
        <v>278955</v>
      </c>
      <c r="P21" s="6"/>
      <c r="Q21" s="11">
        <f>SUM(Q16:Q19)</f>
        <v>211879</v>
      </c>
      <c r="R21" s="6"/>
      <c r="S21" s="11">
        <f>SUM(S16:S19)</f>
        <v>638783234</v>
      </c>
      <c r="T21" s="6"/>
      <c r="U21" s="11">
        <f>SUM(U16:U19)</f>
        <v>706289</v>
      </c>
      <c r="V21" s="6"/>
      <c r="W21" s="11">
        <f>SUM(W16:W19)</f>
        <v>639489523</v>
      </c>
    </row>
    <row r="22" spans="1:23" ht="18.95" customHeight="1" thickTop="1">
      <c r="A22" s="33"/>
      <c r="B22" s="33"/>
      <c r="C22" s="95"/>
      <c r="D22" s="33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ht="18.95" customHeight="1">
      <c r="A23" s="33" t="s">
        <v>87</v>
      </c>
      <c r="B23" s="33"/>
      <c r="C23" s="95"/>
      <c r="D23" s="33"/>
      <c r="E23" s="138">
        <v>200000000</v>
      </c>
      <c r="F23" s="138"/>
      <c r="G23" s="138">
        <v>331641290</v>
      </c>
      <c r="H23" s="138"/>
      <c r="I23" s="138">
        <v>25045423</v>
      </c>
      <c r="J23" s="138"/>
      <c r="K23" s="138">
        <v>6376578</v>
      </c>
      <c r="L23" s="138"/>
      <c r="M23" s="138">
        <v>122853323</v>
      </c>
      <c r="N23" s="138"/>
      <c r="O23" s="138">
        <v>1240860</v>
      </c>
      <c r="P23" s="138"/>
      <c r="Q23" s="138">
        <v>0</v>
      </c>
      <c r="R23" s="138"/>
      <c r="S23" s="138">
        <v>687157474</v>
      </c>
      <c r="T23" s="138"/>
      <c r="U23" s="138">
        <v>0</v>
      </c>
      <c r="V23" s="138"/>
      <c r="W23" s="138">
        <v>687157474</v>
      </c>
    </row>
    <row r="24" spans="1:23" ht="18.95" customHeight="1">
      <c r="A24" s="20" t="s">
        <v>124</v>
      </c>
      <c r="B24" s="33"/>
      <c r="C24" s="16">
        <v>11</v>
      </c>
      <c r="D24" s="33"/>
      <c r="E24" s="138">
        <v>0</v>
      </c>
      <c r="F24" s="138"/>
      <c r="G24" s="138">
        <v>0</v>
      </c>
      <c r="H24" s="138"/>
      <c r="I24" s="138">
        <v>0</v>
      </c>
      <c r="J24" s="138"/>
      <c r="K24" s="138">
        <v>0</v>
      </c>
      <c r="L24" s="138"/>
      <c r="M24" s="138">
        <v>0</v>
      </c>
      <c r="N24" s="138"/>
      <c r="O24" s="138">
        <v>0</v>
      </c>
      <c r="P24" s="138"/>
      <c r="Q24" s="138">
        <v>0</v>
      </c>
      <c r="R24" s="138"/>
      <c r="S24" s="138">
        <v>0</v>
      </c>
      <c r="T24" s="138"/>
      <c r="U24" s="138">
        <v>3920000</v>
      </c>
      <c r="V24" s="138"/>
      <c r="W24" s="138">
        <v>3920000</v>
      </c>
    </row>
    <row r="25" spans="1:23" ht="18.95" customHeight="1">
      <c r="A25" s="20" t="s">
        <v>56</v>
      </c>
      <c r="B25" s="20"/>
      <c r="C25" s="16"/>
      <c r="D25" s="20"/>
      <c r="E25" s="138">
        <v>0</v>
      </c>
      <c r="F25" s="138"/>
      <c r="G25" s="138">
        <v>0</v>
      </c>
      <c r="H25" s="138"/>
      <c r="I25" s="138">
        <v>0</v>
      </c>
      <c r="J25" s="138"/>
      <c r="K25" s="138">
        <v>2763640</v>
      </c>
      <c r="L25" s="138"/>
      <c r="M25" s="138">
        <v>-2763640</v>
      </c>
      <c r="N25" s="138"/>
      <c r="O25" s="138">
        <v>0</v>
      </c>
      <c r="P25" s="138"/>
      <c r="Q25" s="138">
        <v>0</v>
      </c>
      <c r="R25" s="138"/>
      <c r="S25" s="138">
        <v>0</v>
      </c>
      <c r="T25" s="138"/>
      <c r="U25" s="138">
        <v>0</v>
      </c>
      <c r="V25" s="138"/>
      <c r="W25" s="138">
        <v>0</v>
      </c>
    </row>
    <row r="26" spans="1:23" ht="18.95" customHeight="1">
      <c r="A26" s="20" t="s">
        <v>112</v>
      </c>
      <c r="B26" s="33"/>
      <c r="C26" s="16">
        <v>18</v>
      </c>
      <c r="D26" s="33"/>
      <c r="E26" s="138">
        <v>0</v>
      </c>
      <c r="F26" s="138"/>
      <c r="G26" s="138">
        <v>0</v>
      </c>
      <c r="H26" s="138"/>
      <c r="I26" s="138">
        <v>0</v>
      </c>
      <c r="J26" s="138"/>
      <c r="K26" s="138">
        <v>0</v>
      </c>
      <c r="L26" s="138"/>
      <c r="M26" s="138">
        <v>-80000000</v>
      </c>
      <c r="N26" s="138"/>
      <c r="O26" s="138">
        <v>0</v>
      </c>
      <c r="P26" s="138"/>
      <c r="Q26" s="138">
        <v>0</v>
      </c>
      <c r="R26" s="138"/>
      <c r="S26" s="138">
        <v>-80000000</v>
      </c>
      <c r="T26" s="138"/>
      <c r="U26" s="138">
        <v>0</v>
      </c>
      <c r="V26" s="138"/>
      <c r="W26" s="138">
        <v>-80000000</v>
      </c>
    </row>
    <row r="27" spans="1:23" ht="18.95" customHeight="1">
      <c r="A27" s="20" t="s">
        <v>194</v>
      </c>
      <c r="B27" s="26"/>
      <c r="C27" s="24"/>
      <c r="D27" s="26"/>
      <c r="E27" s="127">
        <v>0</v>
      </c>
      <c r="F27" s="138"/>
      <c r="G27" s="127">
        <v>0</v>
      </c>
      <c r="H27" s="138"/>
      <c r="I27" s="127">
        <v>0</v>
      </c>
      <c r="J27" s="138"/>
      <c r="K27" s="127">
        <v>0</v>
      </c>
      <c r="L27" s="138"/>
      <c r="M27" s="127">
        <v>53851025</v>
      </c>
      <c r="N27" s="138"/>
      <c r="O27" s="127">
        <v>-1084350</v>
      </c>
      <c r="P27" s="138"/>
      <c r="Q27" s="127">
        <v>0</v>
      </c>
      <c r="R27" s="138"/>
      <c r="S27" s="127">
        <v>52766675</v>
      </c>
      <c r="T27" s="138"/>
      <c r="U27" s="127">
        <v>-622908</v>
      </c>
      <c r="V27" s="138"/>
      <c r="W27" s="127">
        <v>52143767</v>
      </c>
    </row>
    <row r="28" spans="1:23" ht="6" customHeight="1">
      <c r="A28" s="20"/>
      <c r="B28" s="20"/>
      <c r="C28" s="16"/>
      <c r="D28" s="20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7"/>
      <c r="Q28" s="25"/>
      <c r="R28" s="25"/>
      <c r="S28" s="25"/>
      <c r="T28" s="25"/>
      <c r="U28" s="25"/>
      <c r="V28" s="27"/>
      <c r="W28" s="27"/>
    </row>
    <row r="29" spans="1:23" ht="18.95" customHeight="1" thickBot="1">
      <c r="A29" s="33" t="s">
        <v>105</v>
      </c>
      <c r="B29" s="33"/>
      <c r="C29" s="95"/>
      <c r="D29" s="33"/>
      <c r="E29" s="11">
        <f>SUM(E23:E28)</f>
        <v>200000000</v>
      </c>
      <c r="F29" s="6"/>
      <c r="G29" s="11">
        <f>SUM(G23:G28)</f>
        <v>331641290</v>
      </c>
      <c r="H29" s="6"/>
      <c r="I29" s="11">
        <f>SUM(I23:I28)</f>
        <v>25045423</v>
      </c>
      <c r="J29" s="6"/>
      <c r="K29" s="11">
        <f>SUM(K23:K28)</f>
        <v>9140218</v>
      </c>
      <c r="L29" s="6"/>
      <c r="M29" s="11">
        <f>SUM(M23:M28)</f>
        <v>93940708</v>
      </c>
      <c r="N29" s="6"/>
      <c r="O29" s="11">
        <f>SUM(O23:O28)</f>
        <v>156510</v>
      </c>
      <c r="P29" s="6"/>
      <c r="Q29" s="11">
        <f>SUM(Q23:Q28)</f>
        <v>0</v>
      </c>
      <c r="R29" s="6"/>
      <c r="S29" s="11">
        <f>SUM(S23:S28)</f>
        <v>659924149</v>
      </c>
      <c r="T29" s="6"/>
      <c r="U29" s="11">
        <f>SUM(U23:U28)</f>
        <v>3297092</v>
      </c>
      <c r="V29" s="6"/>
      <c r="W29" s="11">
        <f>SUM(W23:W28)</f>
        <v>663221241</v>
      </c>
    </row>
    <row r="30" spans="1:23" ht="18" customHeight="1" thickTop="1">
      <c r="A30" s="33"/>
      <c r="B30" s="33"/>
      <c r="C30" s="95"/>
      <c r="D30" s="3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3" ht="18" customHeight="1">
      <c r="A31" s="33"/>
      <c r="B31" s="33"/>
      <c r="C31" s="95"/>
      <c r="D31" s="3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3" ht="15" customHeight="1">
      <c r="A32" s="33"/>
      <c r="B32" s="33"/>
      <c r="C32" s="95"/>
      <c r="D32" s="33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3" ht="20.100000000000001" customHeight="1">
      <c r="A33" s="96" t="s">
        <v>62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</row>
    <row r="34" spans="1:23" ht="18" customHeight="1">
      <c r="W34" s="13">
        <v>8</v>
      </c>
    </row>
  </sheetData>
  <mergeCells count="5">
    <mergeCell ref="E5:W5"/>
    <mergeCell ref="E6:S6"/>
    <mergeCell ref="K10:M10"/>
    <mergeCell ref="O7:Q7"/>
    <mergeCell ref="O8:Q8"/>
  </mergeCells>
  <pageMargins left="0.5" right="0.5" top="0.5" bottom="0.4" header="0.49" footer="0.4"/>
  <pageSetup paperSize="9" scale="90" firstPageNumber="6" orientation="landscape" useFirstPageNumber="1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31"/>
  <sheetViews>
    <sheetView topLeftCell="A10" zoomScaleNormal="100" zoomScaleSheetLayoutView="100" workbookViewId="0">
      <selection activeCell="J116" sqref="J116"/>
    </sheetView>
  </sheetViews>
  <sheetFormatPr defaultColWidth="10.7109375" defaultRowHeight="18.95" customHeight="1"/>
  <cols>
    <col min="1" max="1" width="1.7109375" style="13" customWidth="1"/>
    <col min="2" max="2" width="38.140625" style="13" customWidth="1"/>
    <col min="3" max="3" width="7" style="13" customWidth="1"/>
    <col min="4" max="4" width="0.7109375" style="13" customWidth="1"/>
    <col min="5" max="5" width="11.5703125" style="13" customWidth="1"/>
    <col min="6" max="6" width="0.7109375" style="13" customWidth="1"/>
    <col min="7" max="7" width="10.85546875" style="13" customWidth="1"/>
    <col min="8" max="8" width="0.7109375" style="13" customWidth="1"/>
    <col min="9" max="9" width="10.140625" style="13" customWidth="1"/>
    <col min="10" max="10" width="0.7109375" style="13" customWidth="1"/>
    <col min="11" max="11" width="10.85546875" style="13" customWidth="1"/>
    <col min="12" max="12" width="0.7109375" style="13" customWidth="1"/>
    <col min="13" max="13" width="10.85546875" style="13" customWidth="1"/>
    <col min="14" max="14" width="0.7109375" style="13" customWidth="1"/>
    <col min="15" max="15" width="11.28515625" style="13" customWidth="1"/>
    <col min="16" max="16" width="0.7109375" style="13" customWidth="1"/>
    <col min="17" max="17" width="12.140625" style="13" customWidth="1"/>
    <col min="18" max="18" width="0.7109375" style="13" customWidth="1"/>
    <col min="19" max="19" width="11.7109375" style="13" customWidth="1"/>
    <col min="20" max="20" width="10.7109375" style="13" customWidth="1"/>
    <col min="21" max="256" width="10.7109375" style="13"/>
    <col min="257" max="257" width="1.7109375" style="13" customWidth="1"/>
    <col min="258" max="258" width="36" style="13" customWidth="1"/>
    <col min="259" max="259" width="7" style="13" customWidth="1"/>
    <col min="260" max="260" width="0.7109375" style="13" customWidth="1"/>
    <col min="261" max="261" width="11.5703125" style="13" customWidth="1"/>
    <col min="262" max="262" width="0.7109375" style="13" customWidth="1"/>
    <col min="263" max="263" width="10.85546875" style="13" customWidth="1"/>
    <col min="264" max="264" width="0.7109375" style="13" customWidth="1"/>
    <col min="265" max="265" width="10.85546875" style="13" customWidth="1"/>
    <col min="266" max="266" width="0.7109375" style="13" customWidth="1"/>
    <col min="267" max="267" width="10.85546875" style="13" customWidth="1"/>
    <col min="268" max="268" width="0.7109375" style="13" customWidth="1"/>
    <col min="269" max="269" width="10.140625" style="13" customWidth="1"/>
    <col min="270" max="270" width="0.7109375" style="13" customWidth="1"/>
    <col min="271" max="271" width="11.5703125" style="13" customWidth="1"/>
    <col min="272" max="272" width="1" style="13" customWidth="1"/>
    <col min="273" max="273" width="12.140625" style="13" customWidth="1"/>
    <col min="274" max="274" width="0.7109375" style="13" customWidth="1"/>
    <col min="275" max="275" width="11.7109375" style="13" customWidth="1"/>
    <col min="276" max="276" width="10.7109375" style="13" customWidth="1"/>
    <col min="277" max="512" width="10.7109375" style="13"/>
    <col min="513" max="513" width="1.7109375" style="13" customWidth="1"/>
    <col min="514" max="514" width="36" style="13" customWidth="1"/>
    <col min="515" max="515" width="7" style="13" customWidth="1"/>
    <col min="516" max="516" width="0.7109375" style="13" customWidth="1"/>
    <col min="517" max="517" width="11.5703125" style="13" customWidth="1"/>
    <col min="518" max="518" width="0.7109375" style="13" customWidth="1"/>
    <col min="519" max="519" width="10.85546875" style="13" customWidth="1"/>
    <col min="520" max="520" width="0.7109375" style="13" customWidth="1"/>
    <col min="521" max="521" width="10.85546875" style="13" customWidth="1"/>
    <col min="522" max="522" width="0.7109375" style="13" customWidth="1"/>
    <col min="523" max="523" width="10.85546875" style="13" customWidth="1"/>
    <col min="524" max="524" width="0.7109375" style="13" customWidth="1"/>
    <col min="525" max="525" width="10.140625" style="13" customWidth="1"/>
    <col min="526" max="526" width="0.7109375" style="13" customWidth="1"/>
    <col min="527" max="527" width="11.5703125" style="13" customWidth="1"/>
    <col min="528" max="528" width="1" style="13" customWidth="1"/>
    <col min="529" max="529" width="12.140625" style="13" customWidth="1"/>
    <col min="530" max="530" width="0.7109375" style="13" customWidth="1"/>
    <col min="531" max="531" width="11.7109375" style="13" customWidth="1"/>
    <col min="532" max="532" width="10.7109375" style="13" customWidth="1"/>
    <col min="533" max="768" width="10.7109375" style="13"/>
    <col min="769" max="769" width="1.7109375" style="13" customWidth="1"/>
    <col min="770" max="770" width="36" style="13" customWidth="1"/>
    <col min="771" max="771" width="7" style="13" customWidth="1"/>
    <col min="772" max="772" width="0.7109375" style="13" customWidth="1"/>
    <col min="773" max="773" width="11.5703125" style="13" customWidth="1"/>
    <col min="774" max="774" width="0.7109375" style="13" customWidth="1"/>
    <col min="775" max="775" width="10.85546875" style="13" customWidth="1"/>
    <col min="776" max="776" width="0.7109375" style="13" customWidth="1"/>
    <col min="777" max="777" width="10.85546875" style="13" customWidth="1"/>
    <col min="778" max="778" width="0.7109375" style="13" customWidth="1"/>
    <col min="779" max="779" width="10.85546875" style="13" customWidth="1"/>
    <col min="780" max="780" width="0.7109375" style="13" customWidth="1"/>
    <col min="781" max="781" width="10.140625" style="13" customWidth="1"/>
    <col min="782" max="782" width="0.7109375" style="13" customWidth="1"/>
    <col min="783" max="783" width="11.5703125" style="13" customWidth="1"/>
    <col min="784" max="784" width="1" style="13" customWidth="1"/>
    <col min="785" max="785" width="12.140625" style="13" customWidth="1"/>
    <col min="786" max="786" width="0.7109375" style="13" customWidth="1"/>
    <col min="787" max="787" width="11.7109375" style="13" customWidth="1"/>
    <col min="788" max="788" width="10.7109375" style="13" customWidth="1"/>
    <col min="789" max="1024" width="10.7109375" style="13"/>
    <col min="1025" max="1025" width="1.7109375" style="13" customWidth="1"/>
    <col min="1026" max="1026" width="36" style="13" customWidth="1"/>
    <col min="1027" max="1027" width="7" style="13" customWidth="1"/>
    <col min="1028" max="1028" width="0.7109375" style="13" customWidth="1"/>
    <col min="1029" max="1029" width="11.5703125" style="13" customWidth="1"/>
    <col min="1030" max="1030" width="0.7109375" style="13" customWidth="1"/>
    <col min="1031" max="1031" width="10.85546875" style="13" customWidth="1"/>
    <col min="1032" max="1032" width="0.7109375" style="13" customWidth="1"/>
    <col min="1033" max="1033" width="10.85546875" style="13" customWidth="1"/>
    <col min="1034" max="1034" width="0.7109375" style="13" customWidth="1"/>
    <col min="1035" max="1035" width="10.85546875" style="13" customWidth="1"/>
    <col min="1036" max="1036" width="0.7109375" style="13" customWidth="1"/>
    <col min="1037" max="1037" width="10.140625" style="13" customWidth="1"/>
    <col min="1038" max="1038" width="0.7109375" style="13" customWidth="1"/>
    <col min="1039" max="1039" width="11.5703125" style="13" customWidth="1"/>
    <col min="1040" max="1040" width="1" style="13" customWidth="1"/>
    <col min="1041" max="1041" width="12.140625" style="13" customWidth="1"/>
    <col min="1042" max="1042" width="0.7109375" style="13" customWidth="1"/>
    <col min="1043" max="1043" width="11.7109375" style="13" customWidth="1"/>
    <col min="1044" max="1044" width="10.7109375" style="13" customWidth="1"/>
    <col min="1045" max="1280" width="10.7109375" style="13"/>
    <col min="1281" max="1281" width="1.7109375" style="13" customWidth="1"/>
    <col min="1282" max="1282" width="36" style="13" customWidth="1"/>
    <col min="1283" max="1283" width="7" style="13" customWidth="1"/>
    <col min="1284" max="1284" width="0.7109375" style="13" customWidth="1"/>
    <col min="1285" max="1285" width="11.5703125" style="13" customWidth="1"/>
    <col min="1286" max="1286" width="0.7109375" style="13" customWidth="1"/>
    <col min="1287" max="1287" width="10.85546875" style="13" customWidth="1"/>
    <col min="1288" max="1288" width="0.7109375" style="13" customWidth="1"/>
    <col min="1289" max="1289" width="10.85546875" style="13" customWidth="1"/>
    <col min="1290" max="1290" width="0.7109375" style="13" customWidth="1"/>
    <col min="1291" max="1291" width="10.85546875" style="13" customWidth="1"/>
    <col min="1292" max="1292" width="0.7109375" style="13" customWidth="1"/>
    <col min="1293" max="1293" width="10.140625" style="13" customWidth="1"/>
    <col min="1294" max="1294" width="0.7109375" style="13" customWidth="1"/>
    <col min="1295" max="1295" width="11.5703125" style="13" customWidth="1"/>
    <col min="1296" max="1296" width="1" style="13" customWidth="1"/>
    <col min="1297" max="1297" width="12.140625" style="13" customWidth="1"/>
    <col min="1298" max="1298" width="0.7109375" style="13" customWidth="1"/>
    <col min="1299" max="1299" width="11.7109375" style="13" customWidth="1"/>
    <col min="1300" max="1300" width="10.7109375" style="13" customWidth="1"/>
    <col min="1301" max="1536" width="10.7109375" style="13"/>
    <col min="1537" max="1537" width="1.7109375" style="13" customWidth="1"/>
    <col min="1538" max="1538" width="36" style="13" customWidth="1"/>
    <col min="1539" max="1539" width="7" style="13" customWidth="1"/>
    <col min="1540" max="1540" width="0.7109375" style="13" customWidth="1"/>
    <col min="1541" max="1541" width="11.5703125" style="13" customWidth="1"/>
    <col min="1542" max="1542" width="0.7109375" style="13" customWidth="1"/>
    <col min="1543" max="1543" width="10.85546875" style="13" customWidth="1"/>
    <col min="1544" max="1544" width="0.7109375" style="13" customWidth="1"/>
    <col min="1545" max="1545" width="10.85546875" style="13" customWidth="1"/>
    <col min="1546" max="1546" width="0.7109375" style="13" customWidth="1"/>
    <col min="1547" max="1547" width="10.85546875" style="13" customWidth="1"/>
    <col min="1548" max="1548" width="0.7109375" style="13" customWidth="1"/>
    <col min="1549" max="1549" width="10.140625" style="13" customWidth="1"/>
    <col min="1550" max="1550" width="0.7109375" style="13" customWidth="1"/>
    <col min="1551" max="1551" width="11.5703125" style="13" customWidth="1"/>
    <col min="1552" max="1552" width="1" style="13" customWidth="1"/>
    <col min="1553" max="1553" width="12.140625" style="13" customWidth="1"/>
    <col min="1554" max="1554" width="0.7109375" style="13" customWidth="1"/>
    <col min="1555" max="1555" width="11.7109375" style="13" customWidth="1"/>
    <col min="1556" max="1556" width="10.7109375" style="13" customWidth="1"/>
    <col min="1557" max="1792" width="10.7109375" style="13"/>
    <col min="1793" max="1793" width="1.7109375" style="13" customWidth="1"/>
    <col min="1794" max="1794" width="36" style="13" customWidth="1"/>
    <col min="1795" max="1795" width="7" style="13" customWidth="1"/>
    <col min="1796" max="1796" width="0.7109375" style="13" customWidth="1"/>
    <col min="1797" max="1797" width="11.5703125" style="13" customWidth="1"/>
    <col min="1798" max="1798" width="0.7109375" style="13" customWidth="1"/>
    <col min="1799" max="1799" width="10.85546875" style="13" customWidth="1"/>
    <col min="1800" max="1800" width="0.7109375" style="13" customWidth="1"/>
    <col min="1801" max="1801" width="10.85546875" style="13" customWidth="1"/>
    <col min="1802" max="1802" width="0.7109375" style="13" customWidth="1"/>
    <col min="1803" max="1803" width="10.85546875" style="13" customWidth="1"/>
    <col min="1804" max="1804" width="0.7109375" style="13" customWidth="1"/>
    <col min="1805" max="1805" width="10.140625" style="13" customWidth="1"/>
    <col min="1806" max="1806" width="0.7109375" style="13" customWidth="1"/>
    <col min="1807" max="1807" width="11.5703125" style="13" customWidth="1"/>
    <col min="1808" max="1808" width="1" style="13" customWidth="1"/>
    <col min="1809" max="1809" width="12.140625" style="13" customWidth="1"/>
    <col min="1810" max="1810" width="0.7109375" style="13" customWidth="1"/>
    <col min="1811" max="1811" width="11.7109375" style="13" customWidth="1"/>
    <col min="1812" max="1812" width="10.7109375" style="13" customWidth="1"/>
    <col min="1813" max="2048" width="10.7109375" style="13"/>
    <col min="2049" max="2049" width="1.7109375" style="13" customWidth="1"/>
    <col min="2050" max="2050" width="36" style="13" customWidth="1"/>
    <col min="2051" max="2051" width="7" style="13" customWidth="1"/>
    <col min="2052" max="2052" width="0.7109375" style="13" customWidth="1"/>
    <col min="2053" max="2053" width="11.5703125" style="13" customWidth="1"/>
    <col min="2054" max="2054" width="0.7109375" style="13" customWidth="1"/>
    <col min="2055" max="2055" width="10.85546875" style="13" customWidth="1"/>
    <col min="2056" max="2056" width="0.7109375" style="13" customWidth="1"/>
    <col min="2057" max="2057" width="10.85546875" style="13" customWidth="1"/>
    <col min="2058" max="2058" width="0.7109375" style="13" customWidth="1"/>
    <col min="2059" max="2059" width="10.85546875" style="13" customWidth="1"/>
    <col min="2060" max="2060" width="0.7109375" style="13" customWidth="1"/>
    <col min="2061" max="2061" width="10.140625" style="13" customWidth="1"/>
    <col min="2062" max="2062" width="0.7109375" style="13" customWidth="1"/>
    <col min="2063" max="2063" width="11.5703125" style="13" customWidth="1"/>
    <col min="2064" max="2064" width="1" style="13" customWidth="1"/>
    <col min="2065" max="2065" width="12.140625" style="13" customWidth="1"/>
    <col min="2066" max="2066" width="0.7109375" style="13" customWidth="1"/>
    <col min="2067" max="2067" width="11.7109375" style="13" customWidth="1"/>
    <col min="2068" max="2068" width="10.7109375" style="13" customWidth="1"/>
    <col min="2069" max="2304" width="10.7109375" style="13"/>
    <col min="2305" max="2305" width="1.7109375" style="13" customWidth="1"/>
    <col min="2306" max="2306" width="36" style="13" customWidth="1"/>
    <col min="2307" max="2307" width="7" style="13" customWidth="1"/>
    <col min="2308" max="2308" width="0.7109375" style="13" customWidth="1"/>
    <col min="2309" max="2309" width="11.5703125" style="13" customWidth="1"/>
    <col min="2310" max="2310" width="0.7109375" style="13" customWidth="1"/>
    <col min="2311" max="2311" width="10.85546875" style="13" customWidth="1"/>
    <col min="2312" max="2312" width="0.7109375" style="13" customWidth="1"/>
    <col min="2313" max="2313" width="10.85546875" style="13" customWidth="1"/>
    <col min="2314" max="2314" width="0.7109375" style="13" customWidth="1"/>
    <col min="2315" max="2315" width="10.85546875" style="13" customWidth="1"/>
    <col min="2316" max="2316" width="0.7109375" style="13" customWidth="1"/>
    <col min="2317" max="2317" width="10.140625" style="13" customWidth="1"/>
    <col min="2318" max="2318" width="0.7109375" style="13" customWidth="1"/>
    <col min="2319" max="2319" width="11.5703125" style="13" customWidth="1"/>
    <col min="2320" max="2320" width="1" style="13" customWidth="1"/>
    <col min="2321" max="2321" width="12.140625" style="13" customWidth="1"/>
    <col min="2322" max="2322" width="0.7109375" style="13" customWidth="1"/>
    <col min="2323" max="2323" width="11.7109375" style="13" customWidth="1"/>
    <col min="2324" max="2324" width="10.7109375" style="13" customWidth="1"/>
    <col min="2325" max="2560" width="10.7109375" style="13"/>
    <col min="2561" max="2561" width="1.7109375" style="13" customWidth="1"/>
    <col min="2562" max="2562" width="36" style="13" customWidth="1"/>
    <col min="2563" max="2563" width="7" style="13" customWidth="1"/>
    <col min="2564" max="2564" width="0.7109375" style="13" customWidth="1"/>
    <col min="2565" max="2565" width="11.5703125" style="13" customWidth="1"/>
    <col min="2566" max="2566" width="0.7109375" style="13" customWidth="1"/>
    <col min="2567" max="2567" width="10.85546875" style="13" customWidth="1"/>
    <col min="2568" max="2568" width="0.7109375" style="13" customWidth="1"/>
    <col min="2569" max="2569" width="10.85546875" style="13" customWidth="1"/>
    <col min="2570" max="2570" width="0.7109375" style="13" customWidth="1"/>
    <col min="2571" max="2571" width="10.85546875" style="13" customWidth="1"/>
    <col min="2572" max="2572" width="0.7109375" style="13" customWidth="1"/>
    <col min="2573" max="2573" width="10.140625" style="13" customWidth="1"/>
    <col min="2574" max="2574" width="0.7109375" style="13" customWidth="1"/>
    <col min="2575" max="2575" width="11.5703125" style="13" customWidth="1"/>
    <col min="2576" max="2576" width="1" style="13" customWidth="1"/>
    <col min="2577" max="2577" width="12.140625" style="13" customWidth="1"/>
    <col min="2578" max="2578" width="0.7109375" style="13" customWidth="1"/>
    <col min="2579" max="2579" width="11.7109375" style="13" customWidth="1"/>
    <col min="2580" max="2580" width="10.7109375" style="13" customWidth="1"/>
    <col min="2581" max="2816" width="10.7109375" style="13"/>
    <col min="2817" max="2817" width="1.7109375" style="13" customWidth="1"/>
    <col min="2818" max="2818" width="36" style="13" customWidth="1"/>
    <col min="2819" max="2819" width="7" style="13" customWidth="1"/>
    <col min="2820" max="2820" width="0.7109375" style="13" customWidth="1"/>
    <col min="2821" max="2821" width="11.5703125" style="13" customWidth="1"/>
    <col min="2822" max="2822" width="0.7109375" style="13" customWidth="1"/>
    <col min="2823" max="2823" width="10.85546875" style="13" customWidth="1"/>
    <col min="2824" max="2824" width="0.7109375" style="13" customWidth="1"/>
    <col min="2825" max="2825" width="10.85546875" style="13" customWidth="1"/>
    <col min="2826" max="2826" width="0.7109375" style="13" customWidth="1"/>
    <col min="2827" max="2827" width="10.85546875" style="13" customWidth="1"/>
    <col min="2828" max="2828" width="0.7109375" style="13" customWidth="1"/>
    <col min="2829" max="2829" width="10.140625" style="13" customWidth="1"/>
    <col min="2830" max="2830" width="0.7109375" style="13" customWidth="1"/>
    <col min="2831" max="2831" width="11.5703125" style="13" customWidth="1"/>
    <col min="2832" max="2832" width="1" style="13" customWidth="1"/>
    <col min="2833" max="2833" width="12.140625" style="13" customWidth="1"/>
    <col min="2834" max="2834" width="0.7109375" style="13" customWidth="1"/>
    <col min="2835" max="2835" width="11.7109375" style="13" customWidth="1"/>
    <col min="2836" max="2836" width="10.7109375" style="13" customWidth="1"/>
    <col min="2837" max="3072" width="10.7109375" style="13"/>
    <col min="3073" max="3073" width="1.7109375" style="13" customWidth="1"/>
    <col min="3074" max="3074" width="36" style="13" customWidth="1"/>
    <col min="3075" max="3075" width="7" style="13" customWidth="1"/>
    <col min="3076" max="3076" width="0.7109375" style="13" customWidth="1"/>
    <col min="3077" max="3077" width="11.5703125" style="13" customWidth="1"/>
    <col min="3078" max="3078" width="0.7109375" style="13" customWidth="1"/>
    <col min="3079" max="3079" width="10.85546875" style="13" customWidth="1"/>
    <col min="3080" max="3080" width="0.7109375" style="13" customWidth="1"/>
    <col min="3081" max="3081" width="10.85546875" style="13" customWidth="1"/>
    <col min="3082" max="3082" width="0.7109375" style="13" customWidth="1"/>
    <col min="3083" max="3083" width="10.85546875" style="13" customWidth="1"/>
    <col min="3084" max="3084" width="0.7109375" style="13" customWidth="1"/>
    <col min="3085" max="3085" width="10.140625" style="13" customWidth="1"/>
    <col min="3086" max="3086" width="0.7109375" style="13" customWidth="1"/>
    <col min="3087" max="3087" width="11.5703125" style="13" customWidth="1"/>
    <col min="3088" max="3088" width="1" style="13" customWidth="1"/>
    <col min="3089" max="3089" width="12.140625" style="13" customWidth="1"/>
    <col min="3090" max="3090" width="0.7109375" style="13" customWidth="1"/>
    <col min="3091" max="3091" width="11.7109375" style="13" customWidth="1"/>
    <col min="3092" max="3092" width="10.7109375" style="13" customWidth="1"/>
    <col min="3093" max="3328" width="10.7109375" style="13"/>
    <col min="3329" max="3329" width="1.7109375" style="13" customWidth="1"/>
    <col min="3330" max="3330" width="36" style="13" customWidth="1"/>
    <col min="3331" max="3331" width="7" style="13" customWidth="1"/>
    <col min="3332" max="3332" width="0.7109375" style="13" customWidth="1"/>
    <col min="3333" max="3333" width="11.5703125" style="13" customWidth="1"/>
    <col min="3334" max="3334" width="0.7109375" style="13" customWidth="1"/>
    <col min="3335" max="3335" width="10.85546875" style="13" customWidth="1"/>
    <col min="3336" max="3336" width="0.7109375" style="13" customWidth="1"/>
    <col min="3337" max="3337" width="10.85546875" style="13" customWidth="1"/>
    <col min="3338" max="3338" width="0.7109375" style="13" customWidth="1"/>
    <col min="3339" max="3339" width="10.85546875" style="13" customWidth="1"/>
    <col min="3340" max="3340" width="0.7109375" style="13" customWidth="1"/>
    <col min="3341" max="3341" width="10.140625" style="13" customWidth="1"/>
    <col min="3342" max="3342" width="0.7109375" style="13" customWidth="1"/>
    <col min="3343" max="3343" width="11.5703125" style="13" customWidth="1"/>
    <col min="3344" max="3344" width="1" style="13" customWidth="1"/>
    <col min="3345" max="3345" width="12.140625" style="13" customWidth="1"/>
    <col min="3346" max="3346" width="0.7109375" style="13" customWidth="1"/>
    <col min="3347" max="3347" width="11.7109375" style="13" customWidth="1"/>
    <col min="3348" max="3348" width="10.7109375" style="13" customWidth="1"/>
    <col min="3349" max="3584" width="10.7109375" style="13"/>
    <col min="3585" max="3585" width="1.7109375" style="13" customWidth="1"/>
    <col min="3586" max="3586" width="36" style="13" customWidth="1"/>
    <col min="3587" max="3587" width="7" style="13" customWidth="1"/>
    <col min="3588" max="3588" width="0.7109375" style="13" customWidth="1"/>
    <col min="3589" max="3589" width="11.5703125" style="13" customWidth="1"/>
    <col min="3590" max="3590" width="0.7109375" style="13" customWidth="1"/>
    <col min="3591" max="3591" width="10.85546875" style="13" customWidth="1"/>
    <col min="3592" max="3592" width="0.7109375" style="13" customWidth="1"/>
    <col min="3593" max="3593" width="10.85546875" style="13" customWidth="1"/>
    <col min="3594" max="3594" width="0.7109375" style="13" customWidth="1"/>
    <col min="3595" max="3595" width="10.85546875" style="13" customWidth="1"/>
    <col min="3596" max="3596" width="0.7109375" style="13" customWidth="1"/>
    <col min="3597" max="3597" width="10.140625" style="13" customWidth="1"/>
    <col min="3598" max="3598" width="0.7109375" style="13" customWidth="1"/>
    <col min="3599" max="3599" width="11.5703125" style="13" customWidth="1"/>
    <col min="3600" max="3600" width="1" style="13" customWidth="1"/>
    <col min="3601" max="3601" width="12.140625" style="13" customWidth="1"/>
    <col min="3602" max="3602" width="0.7109375" style="13" customWidth="1"/>
    <col min="3603" max="3603" width="11.7109375" style="13" customWidth="1"/>
    <col min="3604" max="3604" width="10.7109375" style="13" customWidth="1"/>
    <col min="3605" max="3840" width="10.7109375" style="13"/>
    <col min="3841" max="3841" width="1.7109375" style="13" customWidth="1"/>
    <col min="3842" max="3842" width="36" style="13" customWidth="1"/>
    <col min="3843" max="3843" width="7" style="13" customWidth="1"/>
    <col min="3844" max="3844" width="0.7109375" style="13" customWidth="1"/>
    <col min="3845" max="3845" width="11.5703125" style="13" customWidth="1"/>
    <col min="3846" max="3846" width="0.7109375" style="13" customWidth="1"/>
    <col min="3847" max="3847" width="10.85546875" style="13" customWidth="1"/>
    <col min="3848" max="3848" width="0.7109375" style="13" customWidth="1"/>
    <col min="3849" max="3849" width="10.85546875" style="13" customWidth="1"/>
    <col min="3850" max="3850" width="0.7109375" style="13" customWidth="1"/>
    <col min="3851" max="3851" width="10.85546875" style="13" customWidth="1"/>
    <col min="3852" max="3852" width="0.7109375" style="13" customWidth="1"/>
    <col min="3853" max="3853" width="10.140625" style="13" customWidth="1"/>
    <col min="3854" max="3854" width="0.7109375" style="13" customWidth="1"/>
    <col min="3855" max="3855" width="11.5703125" style="13" customWidth="1"/>
    <col min="3856" max="3856" width="1" style="13" customWidth="1"/>
    <col min="3857" max="3857" width="12.140625" style="13" customWidth="1"/>
    <col min="3858" max="3858" width="0.7109375" style="13" customWidth="1"/>
    <col min="3859" max="3859" width="11.7109375" style="13" customWidth="1"/>
    <col min="3860" max="3860" width="10.7109375" style="13" customWidth="1"/>
    <col min="3861" max="4096" width="10.7109375" style="13"/>
    <col min="4097" max="4097" width="1.7109375" style="13" customWidth="1"/>
    <col min="4098" max="4098" width="36" style="13" customWidth="1"/>
    <col min="4099" max="4099" width="7" style="13" customWidth="1"/>
    <col min="4100" max="4100" width="0.7109375" style="13" customWidth="1"/>
    <col min="4101" max="4101" width="11.5703125" style="13" customWidth="1"/>
    <col min="4102" max="4102" width="0.7109375" style="13" customWidth="1"/>
    <col min="4103" max="4103" width="10.85546875" style="13" customWidth="1"/>
    <col min="4104" max="4104" width="0.7109375" style="13" customWidth="1"/>
    <col min="4105" max="4105" width="10.85546875" style="13" customWidth="1"/>
    <col min="4106" max="4106" width="0.7109375" style="13" customWidth="1"/>
    <col min="4107" max="4107" width="10.85546875" style="13" customWidth="1"/>
    <col min="4108" max="4108" width="0.7109375" style="13" customWidth="1"/>
    <col min="4109" max="4109" width="10.140625" style="13" customWidth="1"/>
    <col min="4110" max="4110" width="0.7109375" style="13" customWidth="1"/>
    <col min="4111" max="4111" width="11.5703125" style="13" customWidth="1"/>
    <col min="4112" max="4112" width="1" style="13" customWidth="1"/>
    <col min="4113" max="4113" width="12.140625" style="13" customWidth="1"/>
    <col min="4114" max="4114" width="0.7109375" style="13" customWidth="1"/>
    <col min="4115" max="4115" width="11.7109375" style="13" customWidth="1"/>
    <col min="4116" max="4116" width="10.7109375" style="13" customWidth="1"/>
    <col min="4117" max="4352" width="10.7109375" style="13"/>
    <col min="4353" max="4353" width="1.7109375" style="13" customWidth="1"/>
    <col min="4354" max="4354" width="36" style="13" customWidth="1"/>
    <col min="4355" max="4355" width="7" style="13" customWidth="1"/>
    <col min="4356" max="4356" width="0.7109375" style="13" customWidth="1"/>
    <col min="4357" max="4357" width="11.5703125" style="13" customWidth="1"/>
    <col min="4358" max="4358" width="0.7109375" style="13" customWidth="1"/>
    <col min="4359" max="4359" width="10.85546875" style="13" customWidth="1"/>
    <col min="4360" max="4360" width="0.7109375" style="13" customWidth="1"/>
    <col min="4361" max="4361" width="10.85546875" style="13" customWidth="1"/>
    <col min="4362" max="4362" width="0.7109375" style="13" customWidth="1"/>
    <col min="4363" max="4363" width="10.85546875" style="13" customWidth="1"/>
    <col min="4364" max="4364" width="0.7109375" style="13" customWidth="1"/>
    <col min="4365" max="4365" width="10.140625" style="13" customWidth="1"/>
    <col min="4366" max="4366" width="0.7109375" style="13" customWidth="1"/>
    <col min="4367" max="4367" width="11.5703125" style="13" customWidth="1"/>
    <col min="4368" max="4368" width="1" style="13" customWidth="1"/>
    <col min="4369" max="4369" width="12.140625" style="13" customWidth="1"/>
    <col min="4370" max="4370" width="0.7109375" style="13" customWidth="1"/>
    <col min="4371" max="4371" width="11.7109375" style="13" customWidth="1"/>
    <col min="4372" max="4372" width="10.7109375" style="13" customWidth="1"/>
    <col min="4373" max="4608" width="10.7109375" style="13"/>
    <col min="4609" max="4609" width="1.7109375" style="13" customWidth="1"/>
    <col min="4610" max="4610" width="36" style="13" customWidth="1"/>
    <col min="4611" max="4611" width="7" style="13" customWidth="1"/>
    <col min="4612" max="4612" width="0.7109375" style="13" customWidth="1"/>
    <col min="4613" max="4613" width="11.5703125" style="13" customWidth="1"/>
    <col min="4614" max="4614" width="0.7109375" style="13" customWidth="1"/>
    <col min="4615" max="4615" width="10.85546875" style="13" customWidth="1"/>
    <col min="4616" max="4616" width="0.7109375" style="13" customWidth="1"/>
    <col min="4617" max="4617" width="10.85546875" style="13" customWidth="1"/>
    <col min="4618" max="4618" width="0.7109375" style="13" customWidth="1"/>
    <col min="4619" max="4619" width="10.85546875" style="13" customWidth="1"/>
    <col min="4620" max="4620" width="0.7109375" style="13" customWidth="1"/>
    <col min="4621" max="4621" width="10.140625" style="13" customWidth="1"/>
    <col min="4622" max="4622" width="0.7109375" style="13" customWidth="1"/>
    <col min="4623" max="4623" width="11.5703125" style="13" customWidth="1"/>
    <col min="4624" max="4624" width="1" style="13" customWidth="1"/>
    <col min="4625" max="4625" width="12.140625" style="13" customWidth="1"/>
    <col min="4626" max="4626" width="0.7109375" style="13" customWidth="1"/>
    <col min="4627" max="4627" width="11.7109375" style="13" customWidth="1"/>
    <col min="4628" max="4628" width="10.7109375" style="13" customWidth="1"/>
    <col min="4629" max="4864" width="10.7109375" style="13"/>
    <col min="4865" max="4865" width="1.7109375" style="13" customWidth="1"/>
    <col min="4866" max="4866" width="36" style="13" customWidth="1"/>
    <col min="4867" max="4867" width="7" style="13" customWidth="1"/>
    <col min="4868" max="4868" width="0.7109375" style="13" customWidth="1"/>
    <col min="4869" max="4869" width="11.5703125" style="13" customWidth="1"/>
    <col min="4870" max="4870" width="0.7109375" style="13" customWidth="1"/>
    <col min="4871" max="4871" width="10.85546875" style="13" customWidth="1"/>
    <col min="4872" max="4872" width="0.7109375" style="13" customWidth="1"/>
    <col min="4873" max="4873" width="10.85546875" style="13" customWidth="1"/>
    <col min="4874" max="4874" width="0.7109375" style="13" customWidth="1"/>
    <col min="4875" max="4875" width="10.85546875" style="13" customWidth="1"/>
    <col min="4876" max="4876" width="0.7109375" style="13" customWidth="1"/>
    <col min="4877" max="4877" width="10.140625" style="13" customWidth="1"/>
    <col min="4878" max="4878" width="0.7109375" style="13" customWidth="1"/>
    <col min="4879" max="4879" width="11.5703125" style="13" customWidth="1"/>
    <col min="4880" max="4880" width="1" style="13" customWidth="1"/>
    <col min="4881" max="4881" width="12.140625" style="13" customWidth="1"/>
    <col min="4882" max="4882" width="0.7109375" style="13" customWidth="1"/>
    <col min="4883" max="4883" width="11.7109375" style="13" customWidth="1"/>
    <col min="4884" max="4884" width="10.7109375" style="13" customWidth="1"/>
    <col min="4885" max="5120" width="10.7109375" style="13"/>
    <col min="5121" max="5121" width="1.7109375" style="13" customWidth="1"/>
    <col min="5122" max="5122" width="36" style="13" customWidth="1"/>
    <col min="5123" max="5123" width="7" style="13" customWidth="1"/>
    <col min="5124" max="5124" width="0.7109375" style="13" customWidth="1"/>
    <col min="5125" max="5125" width="11.5703125" style="13" customWidth="1"/>
    <col min="5126" max="5126" width="0.7109375" style="13" customWidth="1"/>
    <col min="5127" max="5127" width="10.85546875" style="13" customWidth="1"/>
    <col min="5128" max="5128" width="0.7109375" style="13" customWidth="1"/>
    <col min="5129" max="5129" width="10.85546875" style="13" customWidth="1"/>
    <col min="5130" max="5130" width="0.7109375" style="13" customWidth="1"/>
    <col min="5131" max="5131" width="10.85546875" style="13" customWidth="1"/>
    <col min="5132" max="5132" width="0.7109375" style="13" customWidth="1"/>
    <col min="5133" max="5133" width="10.140625" style="13" customWidth="1"/>
    <col min="5134" max="5134" width="0.7109375" style="13" customWidth="1"/>
    <col min="5135" max="5135" width="11.5703125" style="13" customWidth="1"/>
    <col min="5136" max="5136" width="1" style="13" customWidth="1"/>
    <col min="5137" max="5137" width="12.140625" style="13" customWidth="1"/>
    <col min="5138" max="5138" width="0.7109375" style="13" customWidth="1"/>
    <col min="5139" max="5139" width="11.7109375" style="13" customWidth="1"/>
    <col min="5140" max="5140" width="10.7109375" style="13" customWidth="1"/>
    <col min="5141" max="5376" width="10.7109375" style="13"/>
    <col min="5377" max="5377" width="1.7109375" style="13" customWidth="1"/>
    <col min="5378" max="5378" width="36" style="13" customWidth="1"/>
    <col min="5379" max="5379" width="7" style="13" customWidth="1"/>
    <col min="5380" max="5380" width="0.7109375" style="13" customWidth="1"/>
    <col min="5381" max="5381" width="11.5703125" style="13" customWidth="1"/>
    <col min="5382" max="5382" width="0.7109375" style="13" customWidth="1"/>
    <col min="5383" max="5383" width="10.85546875" style="13" customWidth="1"/>
    <col min="5384" max="5384" width="0.7109375" style="13" customWidth="1"/>
    <col min="5385" max="5385" width="10.85546875" style="13" customWidth="1"/>
    <col min="5386" max="5386" width="0.7109375" style="13" customWidth="1"/>
    <col min="5387" max="5387" width="10.85546875" style="13" customWidth="1"/>
    <col min="5388" max="5388" width="0.7109375" style="13" customWidth="1"/>
    <col min="5389" max="5389" width="10.140625" style="13" customWidth="1"/>
    <col min="5390" max="5390" width="0.7109375" style="13" customWidth="1"/>
    <col min="5391" max="5391" width="11.5703125" style="13" customWidth="1"/>
    <col min="5392" max="5392" width="1" style="13" customWidth="1"/>
    <col min="5393" max="5393" width="12.140625" style="13" customWidth="1"/>
    <col min="5394" max="5394" width="0.7109375" style="13" customWidth="1"/>
    <col min="5395" max="5395" width="11.7109375" style="13" customWidth="1"/>
    <col min="5396" max="5396" width="10.7109375" style="13" customWidth="1"/>
    <col min="5397" max="5632" width="10.7109375" style="13"/>
    <col min="5633" max="5633" width="1.7109375" style="13" customWidth="1"/>
    <col min="5634" max="5634" width="36" style="13" customWidth="1"/>
    <col min="5635" max="5635" width="7" style="13" customWidth="1"/>
    <col min="5636" max="5636" width="0.7109375" style="13" customWidth="1"/>
    <col min="5637" max="5637" width="11.5703125" style="13" customWidth="1"/>
    <col min="5638" max="5638" width="0.7109375" style="13" customWidth="1"/>
    <col min="5639" max="5639" width="10.85546875" style="13" customWidth="1"/>
    <col min="5640" max="5640" width="0.7109375" style="13" customWidth="1"/>
    <col min="5641" max="5641" width="10.85546875" style="13" customWidth="1"/>
    <col min="5642" max="5642" width="0.7109375" style="13" customWidth="1"/>
    <col min="5643" max="5643" width="10.85546875" style="13" customWidth="1"/>
    <col min="5644" max="5644" width="0.7109375" style="13" customWidth="1"/>
    <col min="5645" max="5645" width="10.140625" style="13" customWidth="1"/>
    <col min="5646" max="5646" width="0.7109375" style="13" customWidth="1"/>
    <col min="5647" max="5647" width="11.5703125" style="13" customWidth="1"/>
    <col min="5648" max="5648" width="1" style="13" customWidth="1"/>
    <col min="5649" max="5649" width="12.140625" style="13" customWidth="1"/>
    <col min="5650" max="5650" width="0.7109375" style="13" customWidth="1"/>
    <col min="5651" max="5651" width="11.7109375" style="13" customWidth="1"/>
    <col min="5652" max="5652" width="10.7109375" style="13" customWidth="1"/>
    <col min="5653" max="5888" width="10.7109375" style="13"/>
    <col min="5889" max="5889" width="1.7109375" style="13" customWidth="1"/>
    <col min="5890" max="5890" width="36" style="13" customWidth="1"/>
    <col min="5891" max="5891" width="7" style="13" customWidth="1"/>
    <col min="5892" max="5892" width="0.7109375" style="13" customWidth="1"/>
    <col min="5893" max="5893" width="11.5703125" style="13" customWidth="1"/>
    <col min="5894" max="5894" width="0.7109375" style="13" customWidth="1"/>
    <col min="5895" max="5895" width="10.85546875" style="13" customWidth="1"/>
    <col min="5896" max="5896" width="0.7109375" style="13" customWidth="1"/>
    <col min="5897" max="5897" width="10.85546875" style="13" customWidth="1"/>
    <col min="5898" max="5898" width="0.7109375" style="13" customWidth="1"/>
    <col min="5899" max="5899" width="10.85546875" style="13" customWidth="1"/>
    <col min="5900" max="5900" width="0.7109375" style="13" customWidth="1"/>
    <col min="5901" max="5901" width="10.140625" style="13" customWidth="1"/>
    <col min="5902" max="5902" width="0.7109375" style="13" customWidth="1"/>
    <col min="5903" max="5903" width="11.5703125" style="13" customWidth="1"/>
    <col min="5904" max="5904" width="1" style="13" customWidth="1"/>
    <col min="5905" max="5905" width="12.140625" style="13" customWidth="1"/>
    <col min="5906" max="5906" width="0.7109375" style="13" customWidth="1"/>
    <col min="5907" max="5907" width="11.7109375" style="13" customWidth="1"/>
    <col min="5908" max="5908" width="10.7109375" style="13" customWidth="1"/>
    <col min="5909" max="6144" width="10.7109375" style="13"/>
    <col min="6145" max="6145" width="1.7109375" style="13" customWidth="1"/>
    <col min="6146" max="6146" width="36" style="13" customWidth="1"/>
    <col min="6147" max="6147" width="7" style="13" customWidth="1"/>
    <col min="6148" max="6148" width="0.7109375" style="13" customWidth="1"/>
    <col min="6149" max="6149" width="11.5703125" style="13" customWidth="1"/>
    <col min="6150" max="6150" width="0.7109375" style="13" customWidth="1"/>
    <col min="6151" max="6151" width="10.85546875" style="13" customWidth="1"/>
    <col min="6152" max="6152" width="0.7109375" style="13" customWidth="1"/>
    <col min="6153" max="6153" width="10.85546875" style="13" customWidth="1"/>
    <col min="6154" max="6154" width="0.7109375" style="13" customWidth="1"/>
    <col min="6155" max="6155" width="10.85546875" style="13" customWidth="1"/>
    <col min="6156" max="6156" width="0.7109375" style="13" customWidth="1"/>
    <col min="6157" max="6157" width="10.140625" style="13" customWidth="1"/>
    <col min="6158" max="6158" width="0.7109375" style="13" customWidth="1"/>
    <col min="6159" max="6159" width="11.5703125" style="13" customWidth="1"/>
    <col min="6160" max="6160" width="1" style="13" customWidth="1"/>
    <col min="6161" max="6161" width="12.140625" style="13" customWidth="1"/>
    <col min="6162" max="6162" width="0.7109375" style="13" customWidth="1"/>
    <col min="6163" max="6163" width="11.7109375" style="13" customWidth="1"/>
    <col min="6164" max="6164" width="10.7109375" style="13" customWidth="1"/>
    <col min="6165" max="6400" width="10.7109375" style="13"/>
    <col min="6401" max="6401" width="1.7109375" style="13" customWidth="1"/>
    <col min="6402" max="6402" width="36" style="13" customWidth="1"/>
    <col min="6403" max="6403" width="7" style="13" customWidth="1"/>
    <col min="6404" max="6404" width="0.7109375" style="13" customWidth="1"/>
    <col min="6405" max="6405" width="11.5703125" style="13" customWidth="1"/>
    <col min="6406" max="6406" width="0.7109375" style="13" customWidth="1"/>
    <col min="6407" max="6407" width="10.85546875" style="13" customWidth="1"/>
    <col min="6408" max="6408" width="0.7109375" style="13" customWidth="1"/>
    <col min="6409" max="6409" width="10.85546875" style="13" customWidth="1"/>
    <col min="6410" max="6410" width="0.7109375" style="13" customWidth="1"/>
    <col min="6411" max="6411" width="10.85546875" style="13" customWidth="1"/>
    <col min="6412" max="6412" width="0.7109375" style="13" customWidth="1"/>
    <col min="6413" max="6413" width="10.140625" style="13" customWidth="1"/>
    <col min="6414" max="6414" width="0.7109375" style="13" customWidth="1"/>
    <col min="6415" max="6415" width="11.5703125" style="13" customWidth="1"/>
    <col min="6416" max="6416" width="1" style="13" customWidth="1"/>
    <col min="6417" max="6417" width="12.140625" style="13" customWidth="1"/>
    <col min="6418" max="6418" width="0.7109375" style="13" customWidth="1"/>
    <col min="6419" max="6419" width="11.7109375" style="13" customWidth="1"/>
    <col min="6420" max="6420" width="10.7109375" style="13" customWidth="1"/>
    <col min="6421" max="6656" width="10.7109375" style="13"/>
    <col min="6657" max="6657" width="1.7109375" style="13" customWidth="1"/>
    <col min="6658" max="6658" width="36" style="13" customWidth="1"/>
    <col min="6659" max="6659" width="7" style="13" customWidth="1"/>
    <col min="6660" max="6660" width="0.7109375" style="13" customWidth="1"/>
    <col min="6661" max="6661" width="11.5703125" style="13" customWidth="1"/>
    <col min="6662" max="6662" width="0.7109375" style="13" customWidth="1"/>
    <col min="6663" max="6663" width="10.85546875" style="13" customWidth="1"/>
    <col min="6664" max="6664" width="0.7109375" style="13" customWidth="1"/>
    <col min="6665" max="6665" width="10.85546875" style="13" customWidth="1"/>
    <col min="6666" max="6666" width="0.7109375" style="13" customWidth="1"/>
    <col min="6667" max="6667" width="10.85546875" style="13" customWidth="1"/>
    <col min="6668" max="6668" width="0.7109375" style="13" customWidth="1"/>
    <col min="6669" max="6669" width="10.140625" style="13" customWidth="1"/>
    <col min="6670" max="6670" width="0.7109375" style="13" customWidth="1"/>
    <col min="6671" max="6671" width="11.5703125" style="13" customWidth="1"/>
    <col min="6672" max="6672" width="1" style="13" customWidth="1"/>
    <col min="6673" max="6673" width="12.140625" style="13" customWidth="1"/>
    <col min="6674" max="6674" width="0.7109375" style="13" customWidth="1"/>
    <col min="6675" max="6675" width="11.7109375" style="13" customWidth="1"/>
    <col min="6676" max="6676" width="10.7109375" style="13" customWidth="1"/>
    <col min="6677" max="6912" width="10.7109375" style="13"/>
    <col min="6913" max="6913" width="1.7109375" style="13" customWidth="1"/>
    <col min="6914" max="6914" width="36" style="13" customWidth="1"/>
    <col min="6915" max="6915" width="7" style="13" customWidth="1"/>
    <col min="6916" max="6916" width="0.7109375" style="13" customWidth="1"/>
    <col min="6917" max="6917" width="11.5703125" style="13" customWidth="1"/>
    <col min="6918" max="6918" width="0.7109375" style="13" customWidth="1"/>
    <col min="6919" max="6919" width="10.85546875" style="13" customWidth="1"/>
    <col min="6920" max="6920" width="0.7109375" style="13" customWidth="1"/>
    <col min="6921" max="6921" width="10.85546875" style="13" customWidth="1"/>
    <col min="6922" max="6922" width="0.7109375" style="13" customWidth="1"/>
    <col min="6923" max="6923" width="10.85546875" style="13" customWidth="1"/>
    <col min="6924" max="6924" width="0.7109375" style="13" customWidth="1"/>
    <col min="6925" max="6925" width="10.140625" style="13" customWidth="1"/>
    <col min="6926" max="6926" width="0.7109375" style="13" customWidth="1"/>
    <col min="6927" max="6927" width="11.5703125" style="13" customWidth="1"/>
    <col min="6928" max="6928" width="1" style="13" customWidth="1"/>
    <col min="6929" max="6929" width="12.140625" style="13" customWidth="1"/>
    <col min="6930" max="6930" width="0.7109375" style="13" customWidth="1"/>
    <col min="6931" max="6931" width="11.7109375" style="13" customWidth="1"/>
    <col min="6932" max="6932" width="10.7109375" style="13" customWidth="1"/>
    <col min="6933" max="7168" width="10.7109375" style="13"/>
    <col min="7169" max="7169" width="1.7109375" style="13" customWidth="1"/>
    <col min="7170" max="7170" width="36" style="13" customWidth="1"/>
    <col min="7171" max="7171" width="7" style="13" customWidth="1"/>
    <col min="7172" max="7172" width="0.7109375" style="13" customWidth="1"/>
    <col min="7173" max="7173" width="11.5703125" style="13" customWidth="1"/>
    <col min="7174" max="7174" width="0.7109375" style="13" customWidth="1"/>
    <col min="7175" max="7175" width="10.85546875" style="13" customWidth="1"/>
    <col min="7176" max="7176" width="0.7109375" style="13" customWidth="1"/>
    <col min="7177" max="7177" width="10.85546875" style="13" customWidth="1"/>
    <col min="7178" max="7178" width="0.7109375" style="13" customWidth="1"/>
    <col min="7179" max="7179" width="10.85546875" style="13" customWidth="1"/>
    <col min="7180" max="7180" width="0.7109375" style="13" customWidth="1"/>
    <col min="7181" max="7181" width="10.140625" style="13" customWidth="1"/>
    <col min="7182" max="7182" width="0.7109375" style="13" customWidth="1"/>
    <col min="7183" max="7183" width="11.5703125" style="13" customWidth="1"/>
    <col min="7184" max="7184" width="1" style="13" customWidth="1"/>
    <col min="7185" max="7185" width="12.140625" style="13" customWidth="1"/>
    <col min="7186" max="7186" width="0.7109375" style="13" customWidth="1"/>
    <col min="7187" max="7187" width="11.7109375" style="13" customWidth="1"/>
    <col min="7188" max="7188" width="10.7109375" style="13" customWidth="1"/>
    <col min="7189" max="7424" width="10.7109375" style="13"/>
    <col min="7425" max="7425" width="1.7109375" style="13" customWidth="1"/>
    <col min="7426" max="7426" width="36" style="13" customWidth="1"/>
    <col min="7427" max="7427" width="7" style="13" customWidth="1"/>
    <col min="7428" max="7428" width="0.7109375" style="13" customWidth="1"/>
    <col min="7429" max="7429" width="11.5703125" style="13" customWidth="1"/>
    <col min="7430" max="7430" width="0.7109375" style="13" customWidth="1"/>
    <col min="7431" max="7431" width="10.85546875" style="13" customWidth="1"/>
    <col min="7432" max="7432" width="0.7109375" style="13" customWidth="1"/>
    <col min="7433" max="7433" width="10.85546875" style="13" customWidth="1"/>
    <col min="7434" max="7434" width="0.7109375" style="13" customWidth="1"/>
    <col min="7435" max="7435" width="10.85546875" style="13" customWidth="1"/>
    <col min="7436" max="7436" width="0.7109375" style="13" customWidth="1"/>
    <col min="7437" max="7437" width="10.140625" style="13" customWidth="1"/>
    <col min="7438" max="7438" width="0.7109375" style="13" customWidth="1"/>
    <col min="7439" max="7439" width="11.5703125" style="13" customWidth="1"/>
    <col min="7440" max="7440" width="1" style="13" customWidth="1"/>
    <col min="7441" max="7441" width="12.140625" style="13" customWidth="1"/>
    <col min="7442" max="7442" width="0.7109375" style="13" customWidth="1"/>
    <col min="7443" max="7443" width="11.7109375" style="13" customWidth="1"/>
    <col min="7444" max="7444" width="10.7109375" style="13" customWidth="1"/>
    <col min="7445" max="7680" width="10.7109375" style="13"/>
    <col min="7681" max="7681" width="1.7109375" style="13" customWidth="1"/>
    <col min="7682" max="7682" width="36" style="13" customWidth="1"/>
    <col min="7683" max="7683" width="7" style="13" customWidth="1"/>
    <col min="7684" max="7684" width="0.7109375" style="13" customWidth="1"/>
    <col min="7685" max="7685" width="11.5703125" style="13" customWidth="1"/>
    <col min="7686" max="7686" width="0.7109375" style="13" customWidth="1"/>
    <col min="7687" max="7687" width="10.85546875" style="13" customWidth="1"/>
    <col min="7688" max="7688" width="0.7109375" style="13" customWidth="1"/>
    <col min="7689" max="7689" width="10.85546875" style="13" customWidth="1"/>
    <col min="7690" max="7690" width="0.7109375" style="13" customWidth="1"/>
    <col min="7691" max="7691" width="10.85546875" style="13" customWidth="1"/>
    <col min="7692" max="7692" width="0.7109375" style="13" customWidth="1"/>
    <col min="7693" max="7693" width="10.140625" style="13" customWidth="1"/>
    <col min="7694" max="7694" width="0.7109375" style="13" customWidth="1"/>
    <col min="7695" max="7695" width="11.5703125" style="13" customWidth="1"/>
    <col min="7696" max="7696" width="1" style="13" customWidth="1"/>
    <col min="7697" max="7697" width="12.140625" style="13" customWidth="1"/>
    <col min="7698" max="7698" width="0.7109375" style="13" customWidth="1"/>
    <col min="7699" max="7699" width="11.7109375" style="13" customWidth="1"/>
    <col min="7700" max="7700" width="10.7109375" style="13" customWidth="1"/>
    <col min="7701" max="7936" width="10.7109375" style="13"/>
    <col min="7937" max="7937" width="1.7109375" style="13" customWidth="1"/>
    <col min="7938" max="7938" width="36" style="13" customWidth="1"/>
    <col min="7939" max="7939" width="7" style="13" customWidth="1"/>
    <col min="7940" max="7940" width="0.7109375" style="13" customWidth="1"/>
    <col min="7941" max="7941" width="11.5703125" style="13" customWidth="1"/>
    <col min="7942" max="7942" width="0.7109375" style="13" customWidth="1"/>
    <col min="7943" max="7943" width="10.85546875" style="13" customWidth="1"/>
    <col min="7944" max="7944" width="0.7109375" style="13" customWidth="1"/>
    <col min="7945" max="7945" width="10.85546875" style="13" customWidth="1"/>
    <col min="7946" max="7946" width="0.7109375" style="13" customWidth="1"/>
    <col min="7947" max="7947" width="10.85546875" style="13" customWidth="1"/>
    <col min="7948" max="7948" width="0.7109375" style="13" customWidth="1"/>
    <col min="7949" max="7949" width="10.140625" style="13" customWidth="1"/>
    <col min="7950" max="7950" width="0.7109375" style="13" customWidth="1"/>
    <col min="7951" max="7951" width="11.5703125" style="13" customWidth="1"/>
    <col min="7952" max="7952" width="1" style="13" customWidth="1"/>
    <col min="7953" max="7953" width="12.140625" style="13" customWidth="1"/>
    <col min="7954" max="7954" width="0.7109375" style="13" customWidth="1"/>
    <col min="7955" max="7955" width="11.7109375" style="13" customWidth="1"/>
    <col min="7956" max="7956" width="10.7109375" style="13" customWidth="1"/>
    <col min="7957" max="8192" width="10.7109375" style="13"/>
    <col min="8193" max="8193" width="1.7109375" style="13" customWidth="1"/>
    <col min="8194" max="8194" width="36" style="13" customWidth="1"/>
    <col min="8195" max="8195" width="7" style="13" customWidth="1"/>
    <col min="8196" max="8196" width="0.7109375" style="13" customWidth="1"/>
    <col min="8197" max="8197" width="11.5703125" style="13" customWidth="1"/>
    <col min="8198" max="8198" width="0.7109375" style="13" customWidth="1"/>
    <col min="8199" max="8199" width="10.85546875" style="13" customWidth="1"/>
    <col min="8200" max="8200" width="0.7109375" style="13" customWidth="1"/>
    <col min="8201" max="8201" width="10.85546875" style="13" customWidth="1"/>
    <col min="8202" max="8202" width="0.7109375" style="13" customWidth="1"/>
    <col min="8203" max="8203" width="10.85546875" style="13" customWidth="1"/>
    <col min="8204" max="8204" width="0.7109375" style="13" customWidth="1"/>
    <col min="8205" max="8205" width="10.140625" style="13" customWidth="1"/>
    <col min="8206" max="8206" width="0.7109375" style="13" customWidth="1"/>
    <col min="8207" max="8207" width="11.5703125" style="13" customWidth="1"/>
    <col min="8208" max="8208" width="1" style="13" customWidth="1"/>
    <col min="8209" max="8209" width="12.140625" style="13" customWidth="1"/>
    <col min="8210" max="8210" width="0.7109375" style="13" customWidth="1"/>
    <col min="8211" max="8211" width="11.7109375" style="13" customWidth="1"/>
    <col min="8212" max="8212" width="10.7109375" style="13" customWidth="1"/>
    <col min="8213" max="8448" width="10.7109375" style="13"/>
    <col min="8449" max="8449" width="1.7109375" style="13" customWidth="1"/>
    <col min="8450" max="8450" width="36" style="13" customWidth="1"/>
    <col min="8451" max="8451" width="7" style="13" customWidth="1"/>
    <col min="8452" max="8452" width="0.7109375" style="13" customWidth="1"/>
    <col min="8453" max="8453" width="11.5703125" style="13" customWidth="1"/>
    <col min="8454" max="8454" width="0.7109375" style="13" customWidth="1"/>
    <col min="8455" max="8455" width="10.85546875" style="13" customWidth="1"/>
    <col min="8456" max="8456" width="0.7109375" style="13" customWidth="1"/>
    <col min="8457" max="8457" width="10.85546875" style="13" customWidth="1"/>
    <col min="8458" max="8458" width="0.7109375" style="13" customWidth="1"/>
    <col min="8459" max="8459" width="10.85546875" style="13" customWidth="1"/>
    <col min="8460" max="8460" width="0.7109375" style="13" customWidth="1"/>
    <col min="8461" max="8461" width="10.140625" style="13" customWidth="1"/>
    <col min="8462" max="8462" width="0.7109375" style="13" customWidth="1"/>
    <col min="8463" max="8463" width="11.5703125" style="13" customWidth="1"/>
    <col min="8464" max="8464" width="1" style="13" customWidth="1"/>
    <col min="8465" max="8465" width="12.140625" style="13" customWidth="1"/>
    <col min="8466" max="8466" width="0.7109375" style="13" customWidth="1"/>
    <col min="8467" max="8467" width="11.7109375" style="13" customWidth="1"/>
    <col min="8468" max="8468" width="10.7109375" style="13" customWidth="1"/>
    <col min="8469" max="8704" width="10.7109375" style="13"/>
    <col min="8705" max="8705" width="1.7109375" style="13" customWidth="1"/>
    <col min="8706" max="8706" width="36" style="13" customWidth="1"/>
    <col min="8707" max="8707" width="7" style="13" customWidth="1"/>
    <col min="8708" max="8708" width="0.7109375" style="13" customWidth="1"/>
    <col min="8709" max="8709" width="11.5703125" style="13" customWidth="1"/>
    <col min="8710" max="8710" width="0.7109375" style="13" customWidth="1"/>
    <col min="8711" max="8711" width="10.85546875" style="13" customWidth="1"/>
    <col min="8712" max="8712" width="0.7109375" style="13" customWidth="1"/>
    <col min="8713" max="8713" width="10.85546875" style="13" customWidth="1"/>
    <col min="8714" max="8714" width="0.7109375" style="13" customWidth="1"/>
    <col min="8715" max="8715" width="10.85546875" style="13" customWidth="1"/>
    <col min="8716" max="8716" width="0.7109375" style="13" customWidth="1"/>
    <col min="8717" max="8717" width="10.140625" style="13" customWidth="1"/>
    <col min="8718" max="8718" width="0.7109375" style="13" customWidth="1"/>
    <col min="8719" max="8719" width="11.5703125" style="13" customWidth="1"/>
    <col min="8720" max="8720" width="1" style="13" customWidth="1"/>
    <col min="8721" max="8721" width="12.140625" style="13" customWidth="1"/>
    <col min="8722" max="8722" width="0.7109375" style="13" customWidth="1"/>
    <col min="8723" max="8723" width="11.7109375" style="13" customWidth="1"/>
    <col min="8724" max="8724" width="10.7109375" style="13" customWidth="1"/>
    <col min="8725" max="8960" width="10.7109375" style="13"/>
    <col min="8961" max="8961" width="1.7109375" style="13" customWidth="1"/>
    <col min="8962" max="8962" width="36" style="13" customWidth="1"/>
    <col min="8963" max="8963" width="7" style="13" customWidth="1"/>
    <col min="8964" max="8964" width="0.7109375" style="13" customWidth="1"/>
    <col min="8965" max="8965" width="11.5703125" style="13" customWidth="1"/>
    <col min="8966" max="8966" width="0.7109375" style="13" customWidth="1"/>
    <col min="8967" max="8967" width="10.85546875" style="13" customWidth="1"/>
    <col min="8968" max="8968" width="0.7109375" style="13" customWidth="1"/>
    <col min="8969" max="8969" width="10.85546875" style="13" customWidth="1"/>
    <col min="8970" max="8970" width="0.7109375" style="13" customWidth="1"/>
    <col min="8971" max="8971" width="10.85546875" style="13" customWidth="1"/>
    <col min="8972" max="8972" width="0.7109375" style="13" customWidth="1"/>
    <col min="8973" max="8973" width="10.140625" style="13" customWidth="1"/>
    <col min="8974" max="8974" width="0.7109375" style="13" customWidth="1"/>
    <col min="8975" max="8975" width="11.5703125" style="13" customWidth="1"/>
    <col min="8976" max="8976" width="1" style="13" customWidth="1"/>
    <col min="8977" max="8977" width="12.140625" style="13" customWidth="1"/>
    <col min="8978" max="8978" width="0.7109375" style="13" customWidth="1"/>
    <col min="8979" max="8979" width="11.7109375" style="13" customWidth="1"/>
    <col min="8980" max="8980" width="10.7109375" style="13" customWidth="1"/>
    <col min="8981" max="9216" width="10.7109375" style="13"/>
    <col min="9217" max="9217" width="1.7109375" style="13" customWidth="1"/>
    <col min="9218" max="9218" width="36" style="13" customWidth="1"/>
    <col min="9219" max="9219" width="7" style="13" customWidth="1"/>
    <col min="9220" max="9220" width="0.7109375" style="13" customWidth="1"/>
    <col min="9221" max="9221" width="11.5703125" style="13" customWidth="1"/>
    <col min="9222" max="9222" width="0.7109375" style="13" customWidth="1"/>
    <col min="9223" max="9223" width="10.85546875" style="13" customWidth="1"/>
    <col min="9224" max="9224" width="0.7109375" style="13" customWidth="1"/>
    <col min="9225" max="9225" width="10.85546875" style="13" customWidth="1"/>
    <col min="9226" max="9226" width="0.7109375" style="13" customWidth="1"/>
    <col min="9227" max="9227" width="10.85546875" style="13" customWidth="1"/>
    <col min="9228" max="9228" width="0.7109375" style="13" customWidth="1"/>
    <col min="9229" max="9229" width="10.140625" style="13" customWidth="1"/>
    <col min="9230" max="9230" width="0.7109375" style="13" customWidth="1"/>
    <col min="9231" max="9231" width="11.5703125" style="13" customWidth="1"/>
    <col min="9232" max="9232" width="1" style="13" customWidth="1"/>
    <col min="9233" max="9233" width="12.140625" style="13" customWidth="1"/>
    <col min="9234" max="9234" width="0.7109375" style="13" customWidth="1"/>
    <col min="9235" max="9235" width="11.7109375" style="13" customWidth="1"/>
    <col min="9236" max="9236" width="10.7109375" style="13" customWidth="1"/>
    <col min="9237" max="9472" width="10.7109375" style="13"/>
    <col min="9473" max="9473" width="1.7109375" style="13" customWidth="1"/>
    <col min="9474" max="9474" width="36" style="13" customWidth="1"/>
    <col min="9475" max="9475" width="7" style="13" customWidth="1"/>
    <col min="9476" max="9476" width="0.7109375" style="13" customWidth="1"/>
    <col min="9477" max="9477" width="11.5703125" style="13" customWidth="1"/>
    <col min="9478" max="9478" width="0.7109375" style="13" customWidth="1"/>
    <col min="9479" max="9479" width="10.85546875" style="13" customWidth="1"/>
    <col min="9480" max="9480" width="0.7109375" style="13" customWidth="1"/>
    <col min="9481" max="9481" width="10.85546875" style="13" customWidth="1"/>
    <col min="9482" max="9482" width="0.7109375" style="13" customWidth="1"/>
    <col min="9483" max="9483" width="10.85546875" style="13" customWidth="1"/>
    <col min="9484" max="9484" width="0.7109375" style="13" customWidth="1"/>
    <col min="9485" max="9485" width="10.140625" style="13" customWidth="1"/>
    <col min="9486" max="9486" width="0.7109375" style="13" customWidth="1"/>
    <col min="9487" max="9487" width="11.5703125" style="13" customWidth="1"/>
    <col min="9488" max="9488" width="1" style="13" customWidth="1"/>
    <col min="9489" max="9489" width="12.140625" style="13" customWidth="1"/>
    <col min="9490" max="9490" width="0.7109375" style="13" customWidth="1"/>
    <col min="9491" max="9491" width="11.7109375" style="13" customWidth="1"/>
    <col min="9492" max="9492" width="10.7109375" style="13" customWidth="1"/>
    <col min="9493" max="9728" width="10.7109375" style="13"/>
    <col min="9729" max="9729" width="1.7109375" style="13" customWidth="1"/>
    <col min="9730" max="9730" width="36" style="13" customWidth="1"/>
    <col min="9731" max="9731" width="7" style="13" customWidth="1"/>
    <col min="9732" max="9732" width="0.7109375" style="13" customWidth="1"/>
    <col min="9733" max="9733" width="11.5703125" style="13" customWidth="1"/>
    <col min="9734" max="9734" width="0.7109375" style="13" customWidth="1"/>
    <col min="9735" max="9735" width="10.85546875" style="13" customWidth="1"/>
    <col min="9736" max="9736" width="0.7109375" style="13" customWidth="1"/>
    <col min="9737" max="9737" width="10.85546875" style="13" customWidth="1"/>
    <col min="9738" max="9738" width="0.7109375" style="13" customWidth="1"/>
    <col min="9739" max="9739" width="10.85546875" style="13" customWidth="1"/>
    <col min="9740" max="9740" width="0.7109375" style="13" customWidth="1"/>
    <col min="9741" max="9741" width="10.140625" style="13" customWidth="1"/>
    <col min="9742" max="9742" width="0.7109375" style="13" customWidth="1"/>
    <col min="9743" max="9743" width="11.5703125" style="13" customWidth="1"/>
    <col min="9744" max="9744" width="1" style="13" customWidth="1"/>
    <col min="9745" max="9745" width="12.140625" style="13" customWidth="1"/>
    <col min="9746" max="9746" width="0.7109375" style="13" customWidth="1"/>
    <col min="9747" max="9747" width="11.7109375" style="13" customWidth="1"/>
    <col min="9748" max="9748" width="10.7109375" style="13" customWidth="1"/>
    <col min="9749" max="9984" width="10.7109375" style="13"/>
    <col min="9985" max="9985" width="1.7109375" style="13" customWidth="1"/>
    <col min="9986" max="9986" width="36" style="13" customWidth="1"/>
    <col min="9987" max="9987" width="7" style="13" customWidth="1"/>
    <col min="9988" max="9988" width="0.7109375" style="13" customWidth="1"/>
    <col min="9989" max="9989" width="11.5703125" style="13" customWidth="1"/>
    <col min="9990" max="9990" width="0.7109375" style="13" customWidth="1"/>
    <col min="9991" max="9991" width="10.85546875" style="13" customWidth="1"/>
    <col min="9992" max="9992" width="0.7109375" style="13" customWidth="1"/>
    <col min="9993" max="9993" width="10.85546875" style="13" customWidth="1"/>
    <col min="9994" max="9994" width="0.7109375" style="13" customWidth="1"/>
    <col min="9995" max="9995" width="10.85546875" style="13" customWidth="1"/>
    <col min="9996" max="9996" width="0.7109375" style="13" customWidth="1"/>
    <col min="9997" max="9997" width="10.140625" style="13" customWidth="1"/>
    <col min="9998" max="9998" width="0.7109375" style="13" customWidth="1"/>
    <col min="9999" max="9999" width="11.5703125" style="13" customWidth="1"/>
    <col min="10000" max="10000" width="1" style="13" customWidth="1"/>
    <col min="10001" max="10001" width="12.140625" style="13" customWidth="1"/>
    <col min="10002" max="10002" width="0.7109375" style="13" customWidth="1"/>
    <col min="10003" max="10003" width="11.7109375" style="13" customWidth="1"/>
    <col min="10004" max="10004" width="10.7109375" style="13" customWidth="1"/>
    <col min="10005" max="10240" width="10.7109375" style="13"/>
    <col min="10241" max="10241" width="1.7109375" style="13" customWidth="1"/>
    <col min="10242" max="10242" width="36" style="13" customWidth="1"/>
    <col min="10243" max="10243" width="7" style="13" customWidth="1"/>
    <col min="10244" max="10244" width="0.7109375" style="13" customWidth="1"/>
    <col min="10245" max="10245" width="11.5703125" style="13" customWidth="1"/>
    <col min="10246" max="10246" width="0.7109375" style="13" customWidth="1"/>
    <col min="10247" max="10247" width="10.85546875" style="13" customWidth="1"/>
    <col min="10248" max="10248" width="0.7109375" style="13" customWidth="1"/>
    <col min="10249" max="10249" width="10.85546875" style="13" customWidth="1"/>
    <col min="10250" max="10250" width="0.7109375" style="13" customWidth="1"/>
    <col min="10251" max="10251" width="10.85546875" style="13" customWidth="1"/>
    <col min="10252" max="10252" width="0.7109375" style="13" customWidth="1"/>
    <col min="10253" max="10253" width="10.140625" style="13" customWidth="1"/>
    <col min="10254" max="10254" width="0.7109375" style="13" customWidth="1"/>
    <col min="10255" max="10255" width="11.5703125" style="13" customWidth="1"/>
    <col min="10256" max="10256" width="1" style="13" customWidth="1"/>
    <col min="10257" max="10257" width="12.140625" style="13" customWidth="1"/>
    <col min="10258" max="10258" width="0.7109375" style="13" customWidth="1"/>
    <col min="10259" max="10259" width="11.7109375" style="13" customWidth="1"/>
    <col min="10260" max="10260" width="10.7109375" style="13" customWidth="1"/>
    <col min="10261" max="10496" width="10.7109375" style="13"/>
    <col min="10497" max="10497" width="1.7109375" style="13" customWidth="1"/>
    <col min="10498" max="10498" width="36" style="13" customWidth="1"/>
    <col min="10499" max="10499" width="7" style="13" customWidth="1"/>
    <col min="10500" max="10500" width="0.7109375" style="13" customWidth="1"/>
    <col min="10501" max="10501" width="11.5703125" style="13" customWidth="1"/>
    <col min="10502" max="10502" width="0.7109375" style="13" customWidth="1"/>
    <col min="10503" max="10503" width="10.85546875" style="13" customWidth="1"/>
    <col min="10504" max="10504" width="0.7109375" style="13" customWidth="1"/>
    <col min="10505" max="10505" width="10.85546875" style="13" customWidth="1"/>
    <col min="10506" max="10506" width="0.7109375" style="13" customWidth="1"/>
    <col min="10507" max="10507" width="10.85546875" style="13" customWidth="1"/>
    <col min="10508" max="10508" width="0.7109375" style="13" customWidth="1"/>
    <col min="10509" max="10509" width="10.140625" style="13" customWidth="1"/>
    <col min="10510" max="10510" width="0.7109375" style="13" customWidth="1"/>
    <col min="10511" max="10511" width="11.5703125" style="13" customWidth="1"/>
    <col min="10512" max="10512" width="1" style="13" customWidth="1"/>
    <col min="10513" max="10513" width="12.140625" style="13" customWidth="1"/>
    <col min="10514" max="10514" width="0.7109375" style="13" customWidth="1"/>
    <col min="10515" max="10515" width="11.7109375" style="13" customWidth="1"/>
    <col min="10516" max="10516" width="10.7109375" style="13" customWidth="1"/>
    <col min="10517" max="10752" width="10.7109375" style="13"/>
    <col min="10753" max="10753" width="1.7109375" style="13" customWidth="1"/>
    <col min="10754" max="10754" width="36" style="13" customWidth="1"/>
    <col min="10755" max="10755" width="7" style="13" customWidth="1"/>
    <col min="10756" max="10756" width="0.7109375" style="13" customWidth="1"/>
    <col min="10757" max="10757" width="11.5703125" style="13" customWidth="1"/>
    <col min="10758" max="10758" width="0.7109375" style="13" customWidth="1"/>
    <col min="10759" max="10759" width="10.85546875" style="13" customWidth="1"/>
    <col min="10760" max="10760" width="0.7109375" style="13" customWidth="1"/>
    <col min="10761" max="10761" width="10.85546875" style="13" customWidth="1"/>
    <col min="10762" max="10762" width="0.7109375" style="13" customWidth="1"/>
    <col min="10763" max="10763" width="10.85546875" style="13" customWidth="1"/>
    <col min="10764" max="10764" width="0.7109375" style="13" customWidth="1"/>
    <col min="10765" max="10765" width="10.140625" style="13" customWidth="1"/>
    <col min="10766" max="10766" width="0.7109375" style="13" customWidth="1"/>
    <col min="10767" max="10767" width="11.5703125" style="13" customWidth="1"/>
    <col min="10768" max="10768" width="1" style="13" customWidth="1"/>
    <col min="10769" max="10769" width="12.140625" style="13" customWidth="1"/>
    <col min="10770" max="10770" width="0.7109375" style="13" customWidth="1"/>
    <col min="10771" max="10771" width="11.7109375" style="13" customWidth="1"/>
    <col min="10772" max="10772" width="10.7109375" style="13" customWidth="1"/>
    <col min="10773" max="11008" width="10.7109375" style="13"/>
    <col min="11009" max="11009" width="1.7109375" style="13" customWidth="1"/>
    <col min="11010" max="11010" width="36" style="13" customWidth="1"/>
    <col min="11011" max="11011" width="7" style="13" customWidth="1"/>
    <col min="11012" max="11012" width="0.7109375" style="13" customWidth="1"/>
    <col min="11013" max="11013" width="11.5703125" style="13" customWidth="1"/>
    <col min="11014" max="11014" width="0.7109375" style="13" customWidth="1"/>
    <col min="11015" max="11015" width="10.85546875" style="13" customWidth="1"/>
    <col min="11016" max="11016" width="0.7109375" style="13" customWidth="1"/>
    <col min="11017" max="11017" width="10.85546875" style="13" customWidth="1"/>
    <col min="11018" max="11018" width="0.7109375" style="13" customWidth="1"/>
    <col min="11019" max="11019" width="10.85546875" style="13" customWidth="1"/>
    <col min="11020" max="11020" width="0.7109375" style="13" customWidth="1"/>
    <col min="11021" max="11021" width="10.140625" style="13" customWidth="1"/>
    <col min="11022" max="11022" width="0.7109375" style="13" customWidth="1"/>
    <col min="11023" max="11023" width="11.5703125" style="13" customWidth="1"/>
    <col min="11024" max="11024" width="1" style="13" customWidth="1"/>
    <col min="11025" max="11025" width="12.140625" style="13" customWidth="1"/>
    <col min="11026" max="11026" width="0.7109375" style="13" customWidth="1"/>
    <col min="11027" max="11027" width="11.7109375" style="13" customWidth="1"/>
    <col min="11028" max="11028" width="10.7109375" style="13" customWidth="1"/>
    <col min="11029" max="11264" width="10.7109375" style="13"/>
    <col min="11265" max="11265" width="1.7109375" style="13" customWidth="1"/>
    <col min="11266" max="11266" width="36" style="13" customWidth="1"/>
    <col min="11267" max="11267" width="7" style="13" customWidth="1"/>
    <col min="11268" max="11268" width="0.7109375" style="13" customWidth="1"/>
    <col min="11269" max="11269" width="11.5703125" style="13" customWidth="1"/>
    <col min="11270" max="11270" width="0.7109375" style="13" customWidth="1"/>
    <col min="11271" max="11271" width="10.85546875" style="13" customWidth="1"/>
    <col min="11272" max="11272" width="0.7109375" style="13" customWidth="1"/>
    <col min="11273" max="11273" width="10.85546875" style="13" customWidth="1"/>
    <col min="11274" max="11274" width="0.7109375" style="13" customWidth="1"/>
    <col min="11275" max="11275" width="10.85546875" style="13" customWidth="1"/>
    <col min="11276" max="11276" width="0.7109375" style="13" customWidth="1"/>
    <col min="11277" max="11277" width="10.140625" style="13" customWidth="1"/>
    <col min="11278" max="11278" width="0.7109375" style="13" customWidth="1"/>
    <col min="11279" max="11279" width="11.5703125" style="13" customWidth="1"/>
    <col min="11280" max="11280" width="1" style="13" customWidth="1"/>
    <col min="11281" max="11281" width="12.140625" style="13" customWidth="1"/>
    <col min="11282" max="11282" width="0.7109375" style="13" customWidth="1"/>
    <col min="11283" max="11283" width="11.7109375" style="13" customWidth="1"/>
    <col min="11284" max="11284" width="10.7109375" style="13" customWidth="1"/>
    <col min="11285" max="11520" width="10.7109375" style="13"/>
    <col min="11521" max="11521" width="1.7109375" style="13" customWidth="1"/>
    <col min="11522" max="11522" width="36" style="13" customWidth="1"/>
    <col min="11523" max="11523" width="7" style="13" customWidth="1"/>
    <col min="11524" max="11524" width="0.7109375" style="13" customWidth="1"/>
    <col min="11525" max="11525" width="11.5703125" style="13" customWidth="1"/>
    <col min="11526" max="11526" width="0.7109375" style="13" customWidth="1"/>
    <col min="11527" max="11527" width="10.85546875" style="13" customWidth="1"/>
    <col min="11528" max="11528" width="0.7109375" style="13" customWidth="1"/>
    <col min="11529" max="11529" width="10.85546875" style="13" customWidth="1"/>
    <col min="11530" max="11530" width="0.7109375" style="13" customWidth="1"/>
    <col min="11531" max="11531" width="10.85546875" style="13" customWidth="1"/>
    <col min="11532" max="11532" width="0.7109375" style="13" customWidth="1"/>
    <col min="11533" max="11533" width="10.140625" style="13" customWidth="1"/>
    <col min="11534" max="11534" width="0.7109375" style="13" customWidth="1"/>
    <col min="11535" max="11535" width="11.5703125" style="13" customWidth="1"/>
    <col min="11536" max="11536" width="1" style="13" customWidth="1"/>
    <col min="11537" max="11537" width="12.140625" style="13" customWidth="1"/>
    <col min="11538" max="11538" width="0.7109375" style="13" customWidth="1"/>
    <col min="11539" max="11539" width="11.7109375" style="13" customWidth="1"/>
    <col min="11540" max="11540" width="10.7109375" style="13" customWidth="1"/>
    <col min="11541" max="11776" width="10.7109375" style="13"/>
    <col min="11777" max="11777" width="1.7109375" style="13" customWidth="1"/>
    <col min="11778" max="11778" width="36" style="13" customWidth="1"/>
    <col min="11779" max="11779" width="7" style="13" customWidth="1"/>
    <col min="11780" max="11780" width="0.7109375" style="13" customWidth="1"/>
    <col min="11781" max="11781" width="11.5703125" style="13" customWidth="1"/>
    <col min="11782" max="11782" width="0.7109375" style="13" customWidth="1"/>
    <col min="11783" max="11783" width="10.85546875" style="13" customWidth="1"/>
    <col min="11784" max="11784" width="0.7109375" style="13" customWidth="1"/>
    <col min="11785" max="11785" width="10.85546875" style="13" customWidth="1"/>
    <col min="11786" max="11786" width="0.7109375" style="13" customWidth="1"/>
    <col min="11787" max="11787" width="10.85546875" style="13" customWidth="1"/>
    <col min="11788" max="11788" width="0.7109375" style="13" customWidth="1"/>
    <col min="11789" max="11789" width="10.140625" style="13" customWidth="1"/>
    <col min="11790" max="11790" width="0.7109375" style="13" customWidth="1"/>
    <col min="11791" max="11791" width="11.5703125" style="13" customWidth="1"/>
    <col min="11792" max="11792" width="1" style="13" customWidth="1"/>
    <col min="11793" max="11793" width="12.140625" style="13" customWidth="1"/>
    <col min="11794" max="11794" width="0.7109375" style="13" customWidth="1"/>
    <col min="11795" max="11795" width="11.7109375" style="13" customWidth="1"/>
    <col min="11796" max="11796" width="10.7109375" style="13" customWidth="1"/>
    <col min="11797" max="12032" width="10.7109375" style="13"/>
    <col min="12033" max="12033" width="1.7109375" style="13" customWidth="1"/>
    <col min="12034" max="12034" width="36" style="13" customWidth="1"/>
    <col min="12035" max="12035" width="7" style="13" customWidth="1"/>
    <col min="12036" max="12036" width="0.7109375" style="13" customWidth="1"/>
    <col min="12037" max="12037" width="11.5703125" style="13" customWidth="1"/>
    <col min="12038" max="12038" width="0.7109375" style="13" customWidth="1"/>
    <col min="12039" max="12039" width="10.85546875" style="13" customWidth="1"/>
    <col min="12040" max="12040" width="0.7109375" style="13" customWidth="1"/>
    <col min="12041" max="12041" width="10.85546875" style="13" customWidth="1"/>
    <col min="12042" max="12042" width="0.7109375" style="13" customWidth="1"/>
    <col min="12043" max="12043" width="10.85546875" style="13" customWidth="1"/>
    <col min="12044" max="12044" width="0.7109375" style="13" customWidth="1"/>
    <col min="12045" max="12045" width="10.140625" style="13" customWidth="1"/>
    <col min="12046" max="12046" width="0.7109375" style="13" customWidth="1"/>
    <col min="12047" max="12047" width="11.5703125" style="13" customWidth="1"/>
    <col min="12048" max="12048" width="1" style="13" customWidth="1"/>
    <col min="12049" max="12049" width="12.140625" style="13" customWidth="1"/>
    <col min="12050" max="12050" width="0.7109375" style="13" customWidth="1"/>
    <col min="12051" max="12051" width="11.7109375" style="13" customWidth="1"/>
    <col min="12052" max="12052" width="10.7109375" style="13" customWidth="1"/>
    <col min="12053" max="12288" width="10.7109375" style="13"/>
    <col min="12289" max="12289" width="1.7109375" style="13" customWidth="1"/>
    <col min="12290" max="12290" width="36" style="13" customWidth="1"/>
    <col min="12291" max="12291" width="7" style="13" customWidth="1"/>
    <col min="12292" max="12292" width="0.7109375" style="13" customWidth="1"/>
    <col min="12293" max="12293" width="11.5703125" style="13" customWidth="1"/>
    <col min="12294" max="12294" width="0.7109375" style="13" customWidth="1"/>
    <col min="12295" max="12295" width="10.85546875" style="13" customWidth="1"/>
    <col min="12296" max="12296" width="0.7109375" style="13" customWidth="1"/>
    <col min="12297" max="12297" width="10.85546875" style="13" customWidth="1"/>
    <col min="12298" max="12298" width="0.7109375" style="13" customWidth="1"/>
    <col min="12299" max="12299" width="10.85546875" style="13" customWidth="1"/>
    <col min="12300" max="12300" width="0.7109375" style="13" customWidth="1"/>
    <col min="12301" max="12301" width="10.140625" style="13" customWidth="1"/>
    <col min="12302" max="12302" width="0.7109375" style="13" customWidth="1"/>
    <col min="12303" max="12303" width="11.5703125" style="13" customWidth="1"/>
    <col min="12304" max="12304" width="1" style="13" customWidth="1"/>
    <col min="12305" max="12305" width="12.140625" style="13" customWidth="1"/>
    <col min="12306" max="12306" width="0.7109375" style="13" customWidth="1"/>
    <col min="12307" max="12307" width="11.7109375" style="13" customWidth="1"/>
    <col min="12308" max="12308" width="10.7109375" style="13" customWidth="1"/>
    <col min="12309" max="12544" width="10.7109375" style="13"/>
    <col min="12545" max="12545" width="1.7109375" style="13" customWidth="1"/>
    <col min="12546" max="12546" width="36" style="13" customWidth="1"/>
    <col min="12547" max="12547" width="7" style="13" customWidth="1"/>
    <col min="12548" max="12548" width="0.7109375" style="13" customWidth="1"/>
    <col min="12549" max="12549" width="11.5703125" style="13" customWidth="1"/>
    <col min="12550" max="12550" width="0.7109375" style="13" customWidth="1"/>
    <col min="12551" max="12551" width="10.85546875" style="13" customWidth="1"/>
    <col min="12552" max="12552" width="0.7109375" style="13" customWidth="1"/>
    <col min="12553" max="12553" width="10.85546875" style="13" customWidth="1"/>
    <col min="12554" max="12554" width="0.7109375" style="13" customWidth="1"/>
    <col min="12555" max="12555" width="10.85546875" style="13" customWidth="1"/>
    <col min="12556" max="12556" width="0.7109375" style="13" customWidth="1"/>
    <col min="12557" max="12557" width="10.140625" style="13" customWidth="1"/>
    <col min="12558" max="12558" width="0.7109375" style="13" customWidth="1"/>
    <col min="12559" max="12559" width="11.5703125" style="13" customWidth="1"/>
    <col min="12560" max="12560" width="1" style="13" customWidth="1"/>
    <col min="12561" max="12561" width="12.140625" style="13" customWidth="1"/>
    <col min="12562" max="12562" width="0.7109375" style="13" customWidth="1"/>
    <col min="12563" max="12563" width="11.7109375" style="13" customWidth="1"/>
    <col min="12564" max="12564" width="10.7109375" style="13" customWidth="1"/>
    <col min="12565" max="12800" width="10.7109375" style="13"/>
    <col min="12801" max="12801" width="1.7109375" style="13" customWidth="1"/>
    <col min="12802" max="12802" width="36" style="13" customWidth="1"/>
    <col min="12803" max="12803" width="7" style="13" customWidth="1"/>
    <col min="12804" max="12804" width="0.7109375" style="13" customWidth="1"/>
    <col min="12805" max="12805" width="11.5703125" style="13" customWidth="1"/>
    <col min="12806" max="12806" width="0.7109375" style="13" customWidth="1"/>
    <col min="12807" max="12807" width="10.85546875" style="13" customWidth="1"/>
    <col min="12808" max="12808" width="0.7109375" style="13" customWidth="1"/>
    <col min="12809" max="12809" width="10.85546875" style="13" customWidth="1"/>
    <col min="12810" max="12810" width="0.7109375" style="13" customWidth="1"/>
    <col min="12811" max="12811" width="10.85546875" style="13" customWidth="1"/>
    <col min="12812" max="12812" width="0.7109375" style="13" customWidth="1"/>
    <col min="12813" max="12813" width="10.140625" style="13" customWidth="1"/>
    <col min="12814" max="12814" width="0.7109375" style="13" customWidth="1"/>
    <col min="12815" max="12815" width="11.5703125" style="13" customWidth="1"/>
    <col min="12816" max="12816" width="1" style="13" customWidth="1"/>
    <col min="12817" max="12817" width="12.140625" style="13" customWidth="1"/>
    <col min="12818" max="12818" width="0.7109375" style="13" customWidth="1"/>
    <col min="12819" max="12819" width="11.7109375" style="13" customWidth="1"/>
    <col min="12820" max="12820" width="10.7109375" style="13" customWidth="1"/>
    <col min="12821" max="13056" width="10.7109375" style="13"/>
    <col min="13057" max="13057" width="1.7109375" style="13" customWidth="1"/>
    <col min="13058" max="13058" width="36" style="13" customWidth="1"/>
    <col min="13059" max="13059" width="7" style="13" customWidth="1"/>
    <col min="13060" max="13060" width="0.7109375" style="13" customWidth="1"/>
    <col min="13061" max="13061" width="11.5703125" style="13" customWidth="1"/>
    <col min="13062" max="13062" width="0.7109375" style="13" customWidth="1"/>
    <col min="13063" max="13063" width="10.85546875" style="13" customWidth="1"/>
    <col min="13064" max="13064" width="0.7109375" style="13" customWidth="1"/>
    <col min="13065" max="13065" width="10.85546875" style="13" customWidth="1"/>
    <col min="13066" max="13066" width="0.7109375" style="13" customWidth="1"/>
    <col min="13067" max="13067" width="10.85546875" style="13" customWidth="1"/>
    <col min="13068" max="13068" width="0.7109375" style="13" customWidth="1"/>
    <col min="13069" max="13069" width="10.140625" style="13" customWidth="1"/>
    <col min="13070" max="13070" width="0.7109375" style="13" customWidth="1"/>
    <col min="13071" max="13071" width="11.5703125" style="13" customWidth="1"/>
    <col min="13072" max="13072" width="1" style="13" customWidth="1"/>
    <col min="13073" max="13073" width="12.140625" style="13" customWidth="1"/>
    <col min="13074" max="13074" width="0.7109375" style="13" customWidth="1"/>
    <col min="13075" max="13075" width="11.7109375" style="13" customWidth="1"/>
    <col min="13076" max="13076" width="10.7109375" style="13" customWidth="1"/>
    <col min="13077" max="13312" width="10.7109375" style="13"/>
    <col min="13313" max="13313" width="1.7109375" style="13" customWidth="1"/>
    <col min="13314" max="13314" width="36" style="13" customWidth="1"/>
    <col min="13315" max="13315" width="7" style="13" customWidth="1"/>
    <col min="13316" max="13316" width="0.7109375" style="13" customWidth="1"/>
    <col min="13317" max="13317" width="11.5703125" style="13" customWidth="1"/>
    <col min="13318" max="13318" width="0.7109375" style="13" customWidth="1"/>
    <col min="13319" max="13319" width="10.85546875" style="13" customWidth="1"/>
    <col min="13320" max="13320" width="0.7109375" style="13" customWidth="1"/>
    <col min="13321" max="13321" width="10.85546875" style="13" customWidth="1"/>
    <col min="13322" max="13322" width="0.7109375" style="13" customWidth="1"/>
    <col min="13323" max="13323" width="10.85546875" style="13" customWidth="1"/>
    <col min="13324" max="13324" width="0.7109375" style="13" customWidth="1"/>
    <col min="13325" max="13325" width="10.140625" style="13" customWidth="1"/>
    <col min="13326" max="13326" width="0.7109375" style="13" customWidth="1"/>
    <col min="13327" max="13327" width="11.5703125" style="13" customWidth="1"/>
    <col min="13328" max="13328" width="1" style="13" customWidth="1"/>
    <col min="13329" max="13329" width="12.140625" style="13" customWidth="1"/>
    <col min="13330" max="13330" width="0.7109375" style="13" customWidth="1"/>
    <col min="13331" max="13331" width="11.7109375" style="13" customWidth="1"/>
    <col min="13332" max="13332" width="10.7109375" style="13" customWidth="1"/>
    <col min="13333" max="13568" width="10.7109375" style="13"/>
    <col min="13569" max="13569" width="1.7109375" style="13" customWidth="1"/>
    <col min="13570" max="13570" width="36" style="13" customWidth="1"/>
    <col min="13571" max="13571" width="7" style="13" customWidth="1"/>
    <col min="13572" max="13572" width="0.7109375" style="13" customWidth="1"/>
    <col min="13573" max="13573" width="11.5703125" style="13" customWidth="1"/>
    <col min="13574" max="13574" width="0.7109375" style="13" customWidth="1"/>
    <col min="13575" max="13575" width="10.85546875" style="13" customWidth="1"/>
    <col min="13576" max="13576" width="0.7109375" style="13" customWidth="1"/>
    <col min="13577" max="13577" width="10.85546875" style="13" customWidth="1"/>
    <col min="13578" max="13578" width="0.7109375" style="13" customWidth="1"/>
    <col min="13579" max="13579" width="10.85546875" style="13" customWidth="1"/>
    <col min="13580" max="13580" width="0.7109375" style="13" customWidth="1"/>
    <col min="13581" max="13581" width="10.140625" style="13" customWidth="1"/>
    <col min="13582" max="13582" width="0.7109375" style="13" customWidth="1"/>
    <col min="13583" max="13583" width="11.5703125" style="13" customWidth="1"/>
    <col min="13584" max="13584" width="1" style="13" customWidth="1"/>
    <col min="13585" max="13585" width="12.140625" style="13" customWidth="1"/>
    <col min="13586" max="13586" width="0.7109375" style="13" customWidth="1"/>
    <col min="13587" max="13587" width="11.7109375" style="13" customWidth="1"/>
    <col min="13588" max="13588" width="10.7109375" style="13" customWidth="1"/>
    <col min="13589" max="13824" width="10.7109375" style="13"/>
    <col min="13825" max="13825" width="1.7109375" style="13" customWidth="1"/>
    <col min="13826" max="13826" width="36" style="13" customWidth="1"/>
    <col min="13827" max="13827" width="7" style="13" customWidth="1"/>
    <col min="13828" max="13828" width="0.7109375" style="13" customWidth="1"/>
    <col min="13829" max="13829" width="11.5703125" style="13" customWidth="1"/>
    <col min="13830" max="13830" width="0.7109375" style="13" customWidth="1"/>
    <col min="13831" max="13831" width="10.85546875" style="13" customWidth="1"/>
    <col min="13832" max="13832" width="0.7109375" style="13" customWidth="1"/>
    <col min="13833" max="13833" width="10.85546875" style="13" customWidth="1"/>
    <col min="13834" max="13834" width="0.7109375" style="13" customWidth="1"/>
    <col min="13835" max="13835" width="10.85546875" style="13" customWidth="1"/>
    <col min="13836" max="13836" width="0.7109375" style="13" customWidth="1"/>
    <col min="13837" max="13837" width="10.140625" style="13" customWidth="1"/>
    <col min="13838" max="13838" width="0.7109375" style="13" customWidth="1"/>
    <col min="13839" max="13839" width="11.5703125" style="13" customWidth="1"/>
    <col min="13840" max="13840" width="1" style="13" customWidth="1"/>
    <col min="13841" max="13841" width="12.140625" style="13" customWidth="1"/>
    <col min="13842" max="13842" width="0.7109375" style="13" customWidth="1"/>
    <col min="13843" max="13843" width="11.7109375" style="13" customWidth="1"/>
    <col min="13844" max="13844" width="10.7109375" style="13" customWidth="1"/>
    <col min="13845" max="14080" width="10.7109375" style="13"/>
    <col min="14081" max="14081" width="1.7109375" style="13" customWidth="1"/>
    <col min="14082" max="14082" width="36" style="13" customWidth="1"/>
    <col min="14083" max="14083" width="7" style="13" customWidth="1"/>
    <col min="14084" max="14084" width="0.7109375" style="13" customWidth="1"/>
    <col min="14085" max="14085" width="11.5703125" style="13" customWidth="1"/>
    <col min="14086" max="14086" width="0.7109375" style="13" customWidth="1"/>
    <col min="14087" max="14087" width="10.85546875" style="13" customWidth="1"/>
    <col min="14088" max="14088" width="0.7109375" style="13" customWidth="1"/>
    <col min="14089" max="14089" width="10.85546875" style="13" customWidth="1"/>
    <col min="14090" max="14090" width="0.7109375" style="13" customWidth="1"/>
    <col min="14091" max="14091" width="10.85546875" style="13" customWidth="1"/>
    <col min="14092" max="14092" width="0.7109375" style="13" customWidth="1"/>
    <col min="14093" max="14093" width="10.140625" style="13" customWidth="1"/>
    <col min="14094" max="14094" width="0.7109375" style="13" customWidth="1"/>
    <col min="14095" max="14095" width="11.5703125" style="13" customWidth="1"/>
    <col min="14096" max="14096" width="1" style="13" customWidth="1"/>
    <col min="14097" max="14097" width="12.140625" style="13" customWidth="1"/>
    <col min="14098" max="14098" width="0.7109375" style="13" customWidth="1"/>
    <col min="14099" max="14099" width="11.7109375" style="13" customWidth="1"/>
    <col min="14100" max="14100" width="10.7109375" style="13" customWidth="1"/>
    <col min="14101" max="14336" width="10.7109375" style="13"/>
    <col min="14337" max="14337" width="1.7109375" style="13" customWidth="1"/>
    <col min="14338" max="14338" width="36" style="13" customWidth="1"/>
    <col min="14339" max="14339" width="7" style="13" customWidth="1"/>
    <col min="14340" max="14340" width="0.7109375" style="13" customWidth="1"/>
    <col min="14341" max="14341" width="11.5703125" style="13" customWidth="1"/>
    <col min="14342" max="14342" width="0.7109375" style="13" customWidth="1"/>
    <col min="14343" max="14343" width="10.85546875" style="13" customWidth="1"/>
    <col min="14344" max="14344" width="0.7109375" style="13" customWidth="1"/>
    <col min="14345" max="14345" width="10.85546875" style="13" customWidth="1"/>
    <col min="14346" max="14346" width="0.7109375" style="13" customWidth="1"/>
    <col min="14347" max="14347" width="10.85546875" style="13" customWidth="1"/>
    <col min="14348" max="14348" width="0.7109375" style="13" customWidth="1"/>
    <col min="14349" max="14349" width="10.140625" style="13" customWidth="1"/>
    <col min="14350" max="14350" width="0.7109375" style="13" customWidth="1"/>
    <col min="14351" max="14351" width="11.5703125" style="13" customWidth="1"/>
    <col min="14352" max="14352" width="1" style="13" customWidth="1"/>
    <col min="14353" max="14353" width="12.140625" style="13" customWidth="1"/>
    <col min="14354" max="14354" width="0.7109375" style="13" customWidth="1"/>
    <col min="14355" max="14355" width="11.7109375" style="13" customWidth="1"/>
    <col min="14356" max="14356" width="10.7109375" style="13" customWidth="1"/>
    <col min="14357" max="14592" width="10.7109375" style="13"/>
    <col min="14593" max="14593" width="1.7109375" style="13" customWidth="1"/>
    <col min="14594" max="14594" width="36" style="13" customWidth="1"/>
    <col min="14595" max="14595" width="7" style="13" customWidth="1"/>
    <col min="14596" max="14596" width="0.7109375" style="13" customWidth="1"/>
    <col min="14597" max="14597" width="11.5703125" style="13" customWidth="1"/>
    <col min="14598" max="14598" width="0.7109375" style="13" customWidth="1"/>
    <col min="14599" max="14599" width="10.85546875" style="13" customWidth="1"/>
    <col min="14600" max="14600" width="0.7109375" style="13" customWidth="1"/>
    <col min="14601" max="14601" width="10.85546875" style="13" customWidth="1"/>
    <col min="14602" max="14602" width="0.7109375" style="13" customWidth="1"/>
    <col min="14603" max="14603" width="10.85546875" style="13" customWidth="1"/>
    <col min="14604" max="14604" width="0.7109375" style="13" customWidth="1"/>
    <col min="14605" max="14605" width="10.140625" style="13" customWidth="1"/>
    <col min="14606" max="14606" width="0.7109375" style="13" customWidth="1"/>
    <col min="14607" max="14607" width="11.5703125" style="13" customWidth="1"/>
    <col min="14608" max="14608" width="1" style="13" customWidth="1"/>
    <col min="14609" max="14609" width="12.140625" style="13" customWidth="1"/>
    <col min="14610" max="14610" width="0.7109375" style="13" customWidth="1"/>
    <col min="14611" max="14611" width="11.7109375" style="13" customWidth="1"/>
    <col min="14612" max="14612" width="10.7109375" style="13" customWidth="1"/>
    <col min="14613" max="14848" width="10.7109375" style="13"/>
    <col min="14849" max="14849" width="1.7109375" style="13" customWidth="1"/>
    <col min="14850" max="14850" width="36" style="13" customWidth="1"/>
    <col min="14851" max="14851" width="7" style="13" customWidth="1"/>
    <col min="14852" max="14852" width="0.7109375" style="13" customWidth="1"/>
    <col min="14853" max="14853" width="11.5703125" style="13" customWidth="1"/>
    <col min="14854" max="14854" width="0.7109375" style="13" customWidth="1"/>
    <col min="14855" max="14855" width="10.85546875" style="13" customWidth="1"/>
    <col min="14856" max="14856" width="0.7109375" style="13" customWidth="1"/>
    <col min="14857" max="14857" width="10.85546875" style="13" customWidth="1"/>
    <col min="14858" max="14858" width="0.7109375" style="13" customWidth="1"/>
    <col min="14859" max="14859" width="10.85546875" style="13" customWidth="1"/>
    <col min="14860" max="14860" width="0.7109375" style="13" customWidth="1"/>
    <col min="14861" max="14861" width="10.140625" style="13" customWidth="1"/>
    <col min="14862" max="14862" width="0.7109375" style="13" customWidth="1"/>
    <col min="14863" max="14863" width="11.5703125" style="13" customWidth="1"/>
    <col min="14864" max="14864" width="1" style="13" customWidth="1"/>
    <col min="14865" max="14865" width="12.140625" style="13" customWidth="1"/>
    <col min="14866" max="14866" width="0.7109375" style="13" customWidth="1"/>
    <col min="14867" max="14867" width="11.7109375" style="13" customWidth="1"/>
    <col min="14868" max="14868" width="10.7109375" style="13" customWidth="1"/>
    <col min="14869" max="15104" width="10.7109375" style="13"/>
    <col min="15105" max="15105" width="1.7109375" style="13" customWidth="1"/>
    <col min="15106" max="15106" width="36" style="13" customWidth="1"/>
    <col min="15107" max="15107" width="7" style="13" customWidth="1"/>
    <col min="15108" max="15108" width="0.7109375" style="13" customWidth="1"/>
    <col min="15109" max="15109" width="11.5703125" style="13" customWidth="1"/>
    <col min="15110" max="15110" width="0.7109375" style="13" customWidth="1"/>
    <col min="15111" max="15111" width="10.85546875" style="13" customWidth="1"/>
    <col min="15112" max="15112" width="0.7109375" style="13" customWidth="1"/>
    <col min="15113" max="15113" width="10.85546875" style="13" customWidth="1"/>
    <col min="15114" max="15114" width="0.7109375" style="13" customWidth="1"/>
    <col min="15115" max="15115" width="10.85546875" style="13" customWidth="1"/>
    <col min="15116" max="15116" width="0.7109375" style="13" customWidth="1"/>
    <col min="15117" max="15117" width="10.140625" style="13" customWidth="1"/>
    <col min="15118" max="15118" width="0.7109375" style="13" customWidth="1"/>
    <col min="15119" max="15119" width="11.5703125" style="13" customWidth="1"/>
    <col min="15120" max="15120" width="1" style="13" customWidth="1"/>
    <col min="15121" max="15121" width="12.140625" style="13" customWidth="1"/>
    <col min="15122" max="15122" width="0.7109375" style="13" customWidth="1"/>
    <col min="15123" max="15123" width="11.7109375" style="13" customWidth="1"/>
    <col min="15124" max="15124" width="10.7109375" style="13" customWidth="1"/>
    <col min="15125" max="15360" width="10.7109375" style="13"/>
    <col min="15361" max="15361" width="1.7109375" style="13" customWidth="1"/>
    <col min="15362" max="15362" width="36" style="13" customWidth="1"/>
    <col min="15363" max="15363" width="7" style="13" customWidth="1"/>
    <col min="15364" max="15364" width="0.7109375" style="13" customWidth="1"/>
    <col min="15365" max="15365" width="11.5703125" style="13" customWidth="1"/>
    <col min="15366" max="15366" width="0.7109375" style="13" customWidth="1"/>
    <col min="15367" max="15367" width="10.85546875" style="13" customWidth="1"/>
    <col min="15368" max="15368" width="0.7109375" style="13" customWidth="1"/>
    <col min="15369" max="15369" width="10.85546875" style="13" customWidth="1"/>
    <col min="15370" max="15370" width="0.7109375" style="13" customWidth="1"/>
    <col min="15371" max="15371" width="10.85546875" style="13" customWidth="1"/>
    <col min="15372" max="15372" width="0.7109375" style="13" customWidth="1"/>
    <col min="15373" max="15373" width="10.140625" style="13" customWidth="1"/>
    <col min="15374" max="15374" width="0.7109375" style="13" customWidth="1"/>
    <col min="15375" max="15375" width="11.5703125" style="13" customWidth="1"/>
    <col min="15376" max="15376" width="1" style="13" customWidth="1"/>
    <col min="15377" max="15377" width="12.140625" style="13" customWidth="1"/>
    <col min="15378" max="15378" width="0.7109375" style="13" customWidth="1"/>
    <col min="15379" max="15379" width="11.7109375" style="13" customWidth="1"/>
    <col min="15380" max="15380" width="10.7109375" style="13" customWidth="1"/>
    <col min="15381" max="15616" width="10.7109375" style="13"/>
    <col min="15617" max="15617" width="1.7109375" style="13" customWidth="1"/>
    <col min="15618" max="15618" width="36" style="13" customWidth="1"/>
    <col min="15619" max="15619" width="7" style="13" customWidth="1"/>
    <col min="15620" max="15620" width="0.7109375" style="13" customWidth="1"/>
    <col min="15621" max="15621" width="11.5703125" style="13" customWidth="1"/>
    <col min="15622" max="15622" width="0.7109375" style="13" customWidth="1"/>
    <col min="15623" max="15623" width="10.85546875" style="13" customWidth="1"/>
    <col min="15624" max="15624" width="0.7109375" style="13" customWidth="1"/>
    <col min="15625" max="15625" width="10.85546875" style="13" customWidth="1"/>
    <col min="15626" max="15626" width="0.7109375" style="13" customWidth="1"/>
    <col min="15627" max="15627" width="10.85546875" style="13" customWidth="1"/>
    <col min="15628" max="15628" width="0.7109375" style="13" customWidth="1"/>
    <col min="15629" max="15629" width="10.140625" style="13" customWidth="1"/>
    <col min="15630" max="15630" width="0.7109375" style="13" customWidth="1"/>
    <col min="15631" max="15631" width="11.5703125" style="13" customWidth="1"/>
    <col min="15632" max="15632" width="1" style="13" customWidth="1"/>
    <col min="15633" max="15633" width="12.140625" style="13" customWidth="1"/>
    <col min="15634" max="15634" width="0.7109375" style="13" customWidth="1"/>
    <col min="15635" max="15635" width="11.7109375" style="13" customWidth="1"/>
    <col min="15636" max="15636" width="10.7109375" style="13" customWidth="1"/>
    <col min="15637" max="15872" width="10.7109375" style="13"/>
    <col min="15873" max="15873" width="1.7109375" style="13" customWidth="1"/>
    <col min="15874" max="15874" width="36" style="13" customWidth="1"/>
    <col min="15875" max="15875" width="7" style="13" customWidth="1"/>
    <col min="15876" max="15876" width="0.7109375" style="13" customWidth="1"/>
    <col min="15877" max="15877" width="11.5703125" style="13" customWidth="1"/>
    <col min="15878" max="15878" width="0.7109375" style="13" customWidth="1"/>
    <col min="15879" max="15879" width="10.85546875" style="13" customWidth="1"/>
    <col min="15880" max="15880" width="0.7109375" style="13" customWidth="1"/>
    <col min="15881" max="15881" width="10.85546875" style="13" customWidth="1"/>
    <col min="15882" max="15882" width="0.7109375" style="13" customWidth="1"/>
    <col min="15883" max="15883" width="10.85546875" style="13" customWidth="1"/>
    <col min="15884" max="15884" width="0.7109375" style="13" customWidth="1"/>
    <col min="15885" max="15885" width="10.140625" style="13" customWidth="1"/>
    <col min="15886" max="15886" width="0.7109375" style="13" customWidth="1"/>
    <col min="15887" max="15887" width="11.5703125" style="13" customWidth="1"/>
    <col min="15888" max="15888" width="1" style="13" customWidth="1"/>
    <col min="15889" max="15889" width="12.140625" style="13" customWidth="1"/>
    <col min="15890" max="15890" width="0.7109375" style="13" customWidth="1"/>
    <col min="15891" max="15891" width="11.7109375" style="13" customWidth="1"/>
    <col min="15892" max="15892" width="10.7109375" style="13" customWidth="1"/>
    <col min="15893" max="16128" width="10.7109375" style="13"/>
    <col min="16129" max="16129" width="1.7109375" style="13" customWidth="1"/>
    <col min="16130" max="16130" width="36" style="13" customWidth="1"/>
    <col min="16131" max="16131" width="7" style="13" customWidth="1"/>
    <col min="16132" max="16132" width="0.7109375" style="13" customWidth="1"/>
    <col min="16133" max="16133" width="11.5703125" style="13" customWidth="1"/>
    <col min="16134" max="16134" width="0.7109375" style="13" customWidth="1"/>
    <col min="16135" max="16135" width="10.85546875" style="13" customWidth="1"/>
    <col min="16136" max="16136" width="0.7109375" style="13" customWidth="1"/>
    <col min="16137" max="16137" width="10.85546875" style="13" customWidth="1"/>
    <col min="16138" max="16138" width="0.7109375" style="13" customWidth="1"/>
    <col min="16139" max="16139" width="10.85546875" style="13" customWidth="1"/>
    <col min="16140" max="16140" width="0.7109375" style="13" customWidth="1"/>
    <col min="16141" max="16141" width="10.140625" style="13" customWidth="1"/>
    <col min="16142" max="16142" width="0.7109375" style="13" customWidth="1"/>
    <col min="16143" max="16143" width="11.5703125" style="13" customWidth="1"/>
    <col min="16144" max="16144" width="1" style="13" customWidth="1"/>
    <col min="16145" max="16145" width="12.140625" style="13" customWidth="1"/>
    <col min="16146" max="16146" width="0.7109375" style="13" customWidth="1"/>
    <col min="16147" max="16147" width="11.7109375" style="13" customWidth="1"/>
    <col min="16148" max="16148" width="10.7109375" style="13" customWidth="1"/>
    <col min="16149" max="16384" width="10.7109375" style="13"/>
  </cols>
  <sheetData>
    <row r="1" spans="1:19" ht="18.95" customHeight="1">
      <c r="A1" s="14" t="s">
        <v>57</v>
      </c>
      <c r="B1" s="19"/>
      <c r="C1" s="19"/>
      <c r="D1" s="19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213"/>
      <c r="R1" s="213"/>
      <c r="S1" s="213"/>
    </row>
    <row r="2" spans="1:19" ht="18.95" customHeight="1">
      <c r="A2" s="19" t="s">
        <v>178</v>
      </c>
      <c r="B2" s="19"/>
      <c r="C2" s="19"/>
      <c r="D2" s="19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213"/>
      <c r="R2" s="98"/>
      <c r="S2" s="98"/>
    </row>
    <row r="3" spans="1:19" ht="18.95" customHeight="1">
      <c r="A3" s="84" t="s">
        <v>151</v>
      </c>
      <c r="B3" s="84"/>
      <c r="C3" s="84"/>
      <c r="D3" s="84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214"/>
      <c r="R3" s="214"/>
      <c r="S3" s="214"/>
    </row>
    <row r="4" spans="1:19" ht="18.95" customHeight="1">
      <c r="A4" s="15"/>
      <c r="B4" s="15"/>
      <c r="C4" s="15"/>
      <c r="D4" s="15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</row>
    <row r="5" spans="1:19" ht="18.95" customHeight="1">
      <c r="A5" s="215"/>
      <c r="B5" s="215"/>
      <c r="C5" s="215"/>
      <c r="D5" s="215"/>
      <c r="E5" s="248" t="s">
        <v>163</v>
      </c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</row>
    <row r="6" spans="1:19" ht="18.95" customHeight="1">
      <c r="A6" s="16"/>
      <c r="B6" s="16"/>
      <c r="C6" s="16"/>
      <c r="D6" s="16"/>
      <c r="E6" s="100"/>
      <c r="F6" s="2"/>
      <c r="G6" s="2"/>
      <c r="H6" s="2"/>
      <c r="K6" s="100"/>
      <c r="L6" s="2"/>
      <c r="M6" s="219"/>
      <c r="N6" s="101"/>
      <c r="O6" s="247" t="s">
        <v>145</v>
      </c>
      <c r="P6" s="247"/>
      <c r="Q6" s="247"/>
      <c r="R6" s="101"/>
      <c r="S6" s="2"/>
    </row>
    <row r="7" spans="1:19" ht="18.95" customHeight="1">
      <c r="A7" s="16"/>
      <c r="B7" s="16"/>
      <c r="C7" s="16"/>
      <c r="D7" s="16"/>
      <c r="E7" s="100"/>
      <c r="F7" s="2"/>
      <c r="G7" s="2"/>
      <c r="H7" s="2"/>
      <c r="I7" s="2"/>
      <c r="J7" s="2"/>
      <c r="K7" s="100"/>
      <c r="L7" s="2"/>
      <c r="M7" s="4"/>
      <c r="N7" s="4"/>
      <c r="O7" s="246" t="s">
        <v>46</v>
      </c>
      <c r="P7" s="246"/>
      <c r="Q7" s="246"/>
      <c r="R7" s="102"/>
      <c r="S7" s="2"/>
    </row>
    <row r="8" spans="1:19" ht="18.95" customHeight="1">
      <c r="A8" s="16"/>
      <c r="B8" s="16"/>
      <c r="C8" s="16"/>
      <c r="D8" s="16"/>
      <c r="E8" s="100"/>
      <c r="F8" s="2"/>
      <c r="G8" s="2"/>
      <c r="H8" s="2"/>
      <c r="I8" s="2"/>
      <c r="J8" s="2"/>
      <c r="K8" s="100"/>
      <c r="L8" s="2"/>
      <c r="M8" s="2"/>
      <c r="N8" s="2"/>
      <c r="O8" s="4"/>
      <c r="P8" s="3"/>
      <c r="Q8" s="218" t="s">
        <v>171</v>
      </c>
      <c r="R8" s="102"/>
      <c r="S8" s="2"/>
    </row>
    <row r="9" spans="1:19" ht="18.95" customHeight="1">
      <c r="A9" s="16"/>
      <c r="B9" s="16"/>
      <c r="C9" s="16"/>
      <c r="D9" s="16"/>
      <c r="E9" s="100"/>
      <c r="F9" s="2"/>
      <c r="G9" s="2"/>
      <c r="H9" s="2"/>
      <c r="I9" s="2"/>
      <c r="J9" s="2"/>
      <c r="K9" s="245" t="s">
        <v>142</v>
      </c>
      <c r="L9" s="245"/>
      <c r="M9" s="245"/>
      <c r="N9" s="2"/>
      <c r="O9" s="4"/>
      <c r="P9" s="3"/>
      <c r="Q9" s="218" t="s">
        <v>172</v>
      </c>
      <c r="R9" s="102"/>
      <c r="S9" s="2"/>
    </row>
    <row r="10" spans="1:19" ht="18.95" customHeight="1">
      <c r="A10" s="16"/>
      <c r="B10" s="16"/>
      <c r="C10" s="16"/>
      <c r="D10" s="16"/>
      <c r="E10" s="100"/>
      <c r="F10" s="2"/>
      <c r="G10" s="2"/>
      <c r="H10" s="2"/>
      <c r="I10" s="2"/>
      <c r="J10" s="2"/>
      <c r="K10" s="216" t="s">
        <v>165</v>
      </c>
      <c r="L10" s="2"/>
      <c r="M10" s="2"/>
      <c r="N10" s="2"/>
      <c r="O10" s="36"/>
      <c r="P10" s="3"/>
      <c r="Q10" s="218" t="s">
        <v>173</v>
      </c>
      <c r="R10" s="102"/>
      <c r="S10" s="2"/>
    </row>
    <row r="11" spans="1:19" ht="18.95" customHeight="1">
      <c r="A11" s="16"/>
      <c r="B11" s="16"/>
      <c r="C11" s="16"/>
      <c r="D11" s="16"/>
      <c r="E11" s="2" t="s">
        <v>28</v>
      </c>
      <c r="F11" s="2"/>
      <c r="G11" s="4" t="s">
        <v>71</v>
      </c>
      <c r="H11" s="2"/>
      <c r="I11" s="216" t="s">
        <v>63</v>
      </c>
      <c r="J11" s="2"/>
      <c r="K11" s="216" t="s">
        <v>166</v>
      </c>
      <c r="L11" s="2"/>
      <c r="M11" s="4"/>
      <c r="N11" s="4"/>
      <c r="O11" s="217" t="s">
        <v>169</v>
      </c>
      <c r="P11" s="4"/>
      <c r="Q11" s="218" t="s">
        <v>174</v>
      </c>
      <c r="R11" s="4"/>
      <c r="S11" s="2"/>
    </row>
    <row r="12" spans="1:19" ht="18.95" customHeight="1">
      <c r="A12" s="16"/>
      <c r="B12" s="16"/>
      <c r="C12" s="16"/>
      <c r="D12" s="16"/>
      <c r="E12" s="100" t="s">
        <v>29</v>
      </c>
      <c r="F12" s="2"/>
      <c r="G12" s="4" t="s">
        <v>70</v>
      </c>
      <c r="H12" s="2"/>
      <c r="I12" s="216" t="s">
        <v>164</v>
      </c>
      <c r="J12" s="2"/>
      <c r="K12" s="216" t="s">
        <v>167</v>
      </c>
      <c r="L12" s="2"/>
      <c r="M12" s="4" t="s">
        <v>168</v>
      </c>
      <c r="N12" s="4"/>
      <c r="O12" s="217" t="s">
        <v>170</v>
      </c>
      <c r="P12" s="2"/>
      <c r="Q12" s="218" t="s">
        <v>175</v>
      </c>
      <c r="R12" s="2"/>
      <c r="S12" s="4" t="s">
        <v>47</v>
      </c>
    </row>
    <row r="13" spans="1:19" ht="18.95" customHeight="1">
      <c r="A13" s="16"/>
      <c r="B13" s="16"/>
      <c r="C13" s="229" t="s">
        <v>33</v>
      </c>
      <c r="D13" s="16"/>
      <c r="E13" s="103" t="s">
        <v>25</v>
      </c>
      <c r="F13" s="2"/>
      <c r="G13" s="104" t="s">
        <v>25</v>
      </c>
      <c r="H13" s="2"/>
      <c r="I13" s="103" t="s">
        <v>25</v>
      </c>
      <c r="J13" s="2"/>
      <c r="K13" s="103" t="s">
        <v>25</v>
      </c>
      <c r="L13" s="2"/>
      <c r="M13" s="103" t="s">
        <v>25</v>
      </c>
      <c r="N13" s="100"/>
      <c r="O13" s="103" t="s">
        <v>25</v>
      </c>
      <c r="P13" s="2"/>
      <c r="Q13" s="103" t="s">
        <v>25</v>
      </c>
      <c r="R13" s="2"/>
      <c r="S13" s="103" t="s">
        <v>25</v>
      </c>
    </row>
    <row r="14" spans="1:19" ht="6" customHeight="1">
      <c r="A14" s="20"/>
      <c r="B14" s="20"/>
      <c r="C14" s="20"/>
      <c r="D14" s="20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ht="18.95" customHeight="1">
      <c r="A15" s="33" t="s">
        <v>152</v>
      </c>
      <c r="B15" s="33"/>
      <c r="C15" s="95"/>
      <c r="D15" s="33"/>
      <c r="E15" s="139">
        <v>200000000</v>
      </c>
      <c r="F15" s="140"/>
      <c r="G15" s="139">
        <v>331641290</v>
      </c>
      <c r="H15" s="140"/>
      <c r="I15" s="139">
        <v>27974757</v>
      </c>
      <c r="J15" s="141"/>
      <c r="K15" s="139">
        <v>8890687</v>
      </c>
      <c r="L15" s="141"/>
      <c r="M15" s="139">
        <v>81319376</v>
      </c>
      <c r="N15" s="139"/>
      <c r="O15" s="139">
        <v>60610</v>
      </c>
      <c r="P15" s="139"/>
      <c r="Q15" s="139">
        <v>428299</v>
      </c>
      <c r="R15" s="141"/>
      <c r="S15" s="138">
        <f>SUM(E15:Q15)</f>
        <v>650315019</v>
      </c>
    </row>
    <row r="16" spans="1:19" ht="18.95" customHeight="1">
      <c r="A16" s="20" t="s">
        <v>56</v>
      </c>
      <c r="B16" s="20"/>
      <c r="C16" s="16">
        <v>16</v>
      </c>
      <c r="D16" s="20"/>
      <c r="E16" s="139" t="s">
        <v>191</v>
      </c>
      <c r="F16" s="140"/>
      <c r="G16" s="139" t="s">
        <v>191</v>
      </c>
      <c r="H16" s="140"/>
      <c r="I16" s="139">
        <v>0</v>
      </c>
      <c r="J16" s="141"/>
      <c r="K16" s="139">
        <v>836181</v>
      </c>
      <c r="L16" s="141"/>
      <c r="M16" s="139">
        <v>-836181</v>
      </c>
      <c r="N16" s="139"/>
      <c r="O16" s="139" t="s">
        <v>191</v>
      </c>
      <c r="P16" s="139"/>
      <c r="Q16" s="139" t="s">
        <v>191</v>
      </c>
      <c r="R16" s="141"/>
      <c r="S16" s="138">
        <f t="shared" ref="S16:S18" si="0">SUM(E16:Q16)</f>
        <v>0</v>
      </c>
    </row>
    <row r="17" spans="1:19" ht="18.95" customHeight="1">
      <c r="A17" s="20" t="s">
        <v>112</v>
      </c>
      <c r="B17" s="20"/>
      <c r="C17" s="16">
        <v>18</v>
      </c>
      <c r="D17" s="20"/>
      <c r="E17" s="139" t="s">
        <v>191</v>
      </c>
      <c r="F17" s="142"/>
      <c r="G17" s="139" t="s">
        <v>191</v>
      </c>
      <c r="H17" s="142"/>
      <c r="I17" s="139" t="s">
        <v>191</v>
      </c>
      <c r="J17" s="142"/>
      <c r="K17" s="139" t="s">
        <v>191</v>
      </c>
      <c r="L17" s="142"/>
      <c r="M17" s="139">
        <v>-36000000</v>
      </c>
      <c r="N17" s="138"/>
      <c r="O17" s="139" t="s">
        <v>191</v>
      </c>
      <c r="P17" s="138"/>
      <c r="Q17" s="139" t="s">
        <v>191</v>
      </c>
      <c r="R17" s="138"/>
      <c r="S17" s="138">
        <f t="shared" si="0"/>
        <v>-36000000</v>
      </c>
    </row>
    <row r="18" spans="1:19" ht="18.95" customHeight="1">
      <c r="A18" s="20" t="s">
        <v>194</v>
      </c>
      <c r="B18" s="20"/>
      <c r="C18" s="16"/>
      <c r="D18" s="20"/>
      <c r="E18" s="143" t="s">
        <v>191</v>
      </c>
      <c r="F18" s="142"/>
      <c r="G18" s="143" t="s">
        <v>191</v>
      </c>
      <c r="H18" s="142"/>
      <c r="I18" s="143" t="s">
        <v>191</v>
      </c>
      <c r="J18" s="142"/>
      <c r="K18" s="143" t="s">
        <v>191</v>
      </c>
      <c r="L18" s="142"/>
      <c r="M18" s="143">
        <v>16723618</v>
      </c>
      <c r="N18" s="138"/>
      <c r="O18" s="143">
        <v>-60610</v>
      </c>
      <c r="P18" s="138"/>
      <c r="Q18" s="143" t="s">
        <v>191</v>
      </c>
      <c r="R18" s="138"/>
      <c r="S18" s="127">
        <f t="shared" si="0"/>
        <v>16663008</v>
      </c>
    </row>
    <row r="19" spans="1:19" ht="6" customHeight="1">
      <c r="A19" s="20"/>
      <c r="B19" s="20"/>
      <c r="C19" s="20"/>
      <c r="D19" s="20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ht="18.95" customHeight="1" thickBot="1">
      <c r="A20" s="33" t="s">
        <v>153</v>
      </c>
      <c r="B20" s="33"/>
      <c r="C20" s="33"/>
      <c r="D20" s="33"/>
      <c r="E20" s="11">
        <f>SUM(E15:E18)</f>
        <v>200000000</v>
      </c>
      <c r="F20" s="9"/>
      <c r="G20" s="11">
        <f>SUM(G15:G18)</f>
        <v>331641290</v>
      </c>
      <c r="H20" s="9"/>
      <c r="I20" s="11">
        <f>SUM(I15:I18)</f>
        <v>27974757</v>
      </c>
      <c r="J20" s="9"/>
      <c r="K20" s="11">
        <f>SUM(K15:K18)</f>
        <v>9726868</v>
      </c>
      <c r="L20" s="9"/>
      <c r="M20" s="11">
        <f>SUM(M15:M18)</f>
        <v>61206813</v>
      </c>
      <c r="N20" s="6"/>
      <c r="O20" s="11">
        <f>SUM(O15:O18)</f>
        <v>0</v>
      </c>
      <c r="P20" s="9"/>
      <c r="Q20" s="11">
        <f>SUM(Q15:Q18)</f>
        <v>428299</v>
      </c>
      <c r="R20" s="9"/>
      <c r="S20" s="11">
        <f>SUM(S15:S18)</f>
        <v>630978027</v>
      </c>
    </row>
    <row r="21" spans="1:19" ht="18.95" customHeight="1" thickTop="1">
      <c r="A21" s="20"/>
      <c r="B21" s="20"/>
      <c r="C21" s="16"/>
      <c r="D21" s="20"/>
      <c r="E21" s="37"/>
      <c r="F21" s="105"/>
      <c r="G21" s="37"/>
      <c r="H21" s="105"/>
      <c r="I21" s="8"/>
      <c r="J21" s="9"/>
      <c r="K21" s="37"/>
      <c r="L21" s="9"/>
      <c r="M21" s="37"/>
      <c r="N21" s="37"/>
      <c r="O21" s="37"/>
      <c r="P21" s="37"/>
      <c r="Q21" s="37"/>
      <c r="R21" s="9"/>
      <c r="S21" s="6"/>
    </row>
    <row r="22" spans="1:19" ht="18.95" customHeight="1">
      <c r="A22" s="33" t="s">
        <v>87</v>
      </c>
      <c r="B22" s="33"/>
      <c r="C22" s="95"/>
      <c r="D22" s="33"/>
      <c r="E22" s="139">
        <v>200000000</v>
      </c>
      <c r="F22" s="140"/>
      <c r="G22" s="139">
        <v>331641290</v>
      </c>
      <c r="H22" s="140"/>
      <c r="I22" s="139">
        <v>27974757</v>
      </c>
      <c r="J22" s="141"/>
      <c r="K22" s="139">
        <v>6376578</v>
      </c>
      <c r="L22" s="141"/>
      <c r="M22" s="139">
        <v>113551296</v>
      </c>
      <c r="N22" s="139"/>
      <c r="O22" s="139">
        <v>1165419</v>
      </c>
      <c r="P22" s="139"/>
      <c r="Q22" s="139">
        <v>0</v>
      </c>
      <c r="R22" s="141"/>
      <c r="S22" s="138">
        <v>680709340</v>
      </c>
    </row>
    <row r="23" spans="1:19" ht="18.95" customHeight="1">
      <c r="A23" s="20" t="s">
        <v>56</v>
      </c>
      <c r="B23" s="20"/>
      <c r="C23" s="16"/>
      <c r="D23" s="20"/>
      <c r="E23" s="139">
        <v>0</v>
      </c>
      <c r="F23" s="140"/>
      <c r="G23" s="139">
        <v>0</v>
      </c>
      <c r="H23" s="140"/>
      <c r="I23" s="139">
        <v>0</v>
      </c>
      <c r="J23" s="141"/>
      <c r="K23" s="139">
        <v>2763640</v>
      </c>
      <c r="L23" s="141"/>
      <c r="M23" s="139">
        <v>-2763640</v>
      </c>
      <c r="N23" s="139"/>
      <c r="O23" s="139">
        <v>0</v>
      </c>
      <c r="P23" s="139"/>
      <c r="Q23" s="139">
        <v>0</v>
      </c>
      <c r="R23" s="141"/>
      <c r="S23" s="138">
        <v>0</v>
      </c>
    </row>
    <row r="24" spans="1:19" ht="18.95" customHeight="1">
      <c r="A24" s="20" t="s">
        <v>112</v>
      </c>
      <c r="B24" s="20"/>
      <c r="C24" s="16">
        <v>18</v>
      </c>
      <c r="D24" s="20"/>
      <c r="E24" s="139">
        <v>0</v>
      </c>
      <c r="F24" s="142"/>
      <c r="G24" s="139">
        <v>0</v>
      </c>
      <c r="H24" s="142"/>
      <c r="I24" s="139">
        <v>0</v>
      </c>
      <c r="J24" s="142"/>
      <c r="K24" s="139">
        <v>0</v>
      </c>
      <c r="L24" s="142"/>
      <c r="M24" s="139">
        <v>-80000000</v>
      </c>
      <c r="N24" s="138"/>
      <c r="O24" s="139">
        <v>0</v>
      </c>
      <c r="P24" s="138"/>
      <c r="Q24" s="139">
        <v>0</v>
      </c>
      <c r="R24" s="138"/>
      <c r="S24" s="138">
        <v>-80000000</v>
      </c>
    </row>
    <row r="25" spans="1:19" ht="18.95" customHeight="1">
      <c r="A25" s="20" t="s">
        <v>194</v>
      </c>
      <c r="B25" s="20"/>
      <c r="C25" s="16"/>
      <c r="D25" s="20"/>
      <c r="E25" s="143">
        <v>0</v>
      </c>
      <c r="F25" s="142"/>
      <c r="G25" s="143">
        <v>0</v>
      </c>
      <c r="H25" s="142"/>
      <c r="I25" s="143">
        <v>0</v>
      </c>
      <c r="J25" s="142"/>
      <c r="K25" s="143">
        <v>0</v>
      </c>
      <c r="L25" s="142"/>
      <c r="M25" s="143">
        <v>55449491</v>
      </c>
      <c r="N25" s="138"/>
      <c r="O25" s="143">
        <v>-1165419</v>
      </c>
      <c r="P25" s="138"/>
      <c r="Q25" s="143">
        <v>0</v>
      </c>
      <c r="R25" s="138"/>
      <c r="S25" s="127">
        <v>54284072</v>
      </c>
    </row>
    <row r="26" spans="1:19" ht="6" customHeight="1">
      <c r="A26" s="20"/>
      <c r="B26" s="20"/>
      <c r="C26" s="20"/>
      <c r="D26" s="2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ht="18.95" customHeight="1" thickBot="1">
      <c r="A27" s="33" t="s">
        <v>105</v>
      </c>
      <c r="B27" s="33"/>
      <c r="C27" s="33"/>
      <c r="D27" s="33"/>
      <c r="E27" s="11">
        <f>SUM(E22:E26)</f>
        <v>200000000</v>
      </c>
      <c r="F27" s="9"/>
      <c r="G27" s="11">
        <f>SUM(G22:G26)</f>
        <v>331641290</v>
      </c>
      <c r="H27" s="9"/>
      <c r="I27" s="11">
        <f>SUM(I22:I26)</f>
        <v>27974757</v>
      </c>
      <c r="J27" s="9"/>
      <c r="K27" s="11">
        <f>SUM(K22:K26)</f>
        <v>9140218</v>
      </c>
      <c r="L27" s="9"/>
      <c r="M27" s="11">
        <f>SUM(M22:M26)</f>
        <v>86237147</v>
      </c>
      <c r="N27" s="6"/>
      <c r="O27" s="11">
        <f>SUM(O22:O26)</f>
        <v>0</v>
      </c>
      <c r="P27" s="9"/>
      <c r="Q27" s="11">
        <f>SUM(Q22:Q26)</f>
        <v>0</v>
      </c>
      <c r="R27" s="9"/>
      <c r="S27" s="11">
        <f>SUM(S22:S26)</f>
        <v>654993412</v>
      </c>
    </row>
    <row r="28" spans="1:19" ht="19.5" customHeight="1" thickTop="1">
      <c r="A28" s="33"/>
      <c r="B28" s="33"/>
      <c r="C28" s="33"/>
      <c r="D28" s="33"/>
      <c r="E28" s="6"/>
      <c r="F28" s="9"/>
      <c r="G28" s="6"/>
      <c r="H28" s="9"/>
      <c r="I28" s="6"/>
      <c r="J28" s="9"/>
      <c r="K28" s="6"/>
      <c r="L28" s="9"/>
      <c r="M28" s="6"/>
      <c r="N28" s="6"/>
      <c r="O28" s="6"/>
      <c r="P28" s="9"/>
      <c r="Q28" s="6"/>
      <c r="R28" s="9"/>
      <c r="S28" s="6"/>
    </row>
    <row r="29" spans="1:19" ht="26.25" customHeight="1">
      <c r="A29" s="33"/>
      <c r="B29" s="33"/>
      <c r="C29" s="33"/>
      <c r="D29" s="33"/>
      <c r="E29" s="6"/>
      <c r="F29" s="9"/>
      <c r="G29" s="6"/>
      <c r="H29" s="9"/>
      <c r="I29" s="6"/>
      <c r="J29" s="9"/>
      <c r="K29" s="6"/>
      <c r="L29" s="9"/>
      <c r="M29" s="6"/>
      <c r="N29" s="6"/>
      <c r="O29" s="6"/>
      <c r="P29" s="9"/>
      <c r="Q29" s="6"/>
      <c r="R29" s="9"/>
      <c r="S29" s="6"/>
    </row>
    <row r="30" spans="1:19" ht="20.100000000000001" customHeight="1">
      <c r="A30" s="96" t="s">
        <v>62</v>
      </c>
      <c r="B30" s="96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5"/>
      <c r="S30" s="205"/>
    </row>
    <row r="31" spans="1:19" ht="18.95" customHeight="1">
      <c r="S31" s="13">
        <v>9</v>
      </c>
    </row>
  </sheetData>
  <mergeCells count="4">
    <mergeCell ref="K9:M9"/>
    <mergeCell ref="O7:Q7"/>
    <mergeCell ref="O6:Q6"/>
    <mergeCell ref="E5:S5"/>
  </mergeCells>
  <pageMargins left="0.5" right="0.5" top="0.5" bottom="0.4" header="0.49" footer="0.4"/>
  <pageSetup paperSize="9" scale="97" firstPageNumber="6" orientation="landscape" useFirstPageNumber="1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98"/>
  <sheetViews>
    <sheetView topLeftCell="A67" zoomScaleNormal="100" zoomScaleSheetLayoutView="100" workbookViewId="0">
      <selection activeCell="J116" sqref="J116"/>
    </sheetView>
  </sheetViews>
  <sheetFormatPr defaultRowHeight="18.95" customHeight="1"/>
  <cols>
    <col min="1" max="1" width="1.42578125" style="13" customWidth="1"/>
    <col min="2" max="2" width="1.5703125" style="13" customWidth="1"/>
    <col min="3" max="3" width="1.85546875" style="13" customWidth="1"/>
    <col min="4" max="4" width="34.28515625" style="13" customWidth="1"/>
    <col min="5" max="5" width="6.5703125" style="13" customWidth="1"/>
    <col min="6" max="6" width="0.85546875" style="13" customWidth="1"/>
    <col min="7" max="7" width="10.7109375" style="13" customWidth="1"/>
    <col min="8" max="8" width="0.7109375" style="13" customWidth="1"/>
    <col min="9" max="9" width="10.7109375" style="13" customWidth="1"/>
    <col min="10" max="10" width="0.7109375" style="13" customWidth="1"/>
    <col min="11" max="11" width="10.7109375" style="13" customWidth="1"/>
    <col min="12" max="12" width="0.7109375" style="13" customWidth="1"/>
    <col min="13" max="13" width="10.7109375" style="13" customWidth="1"/>
    <col min="14" max="256" width="9.140625" style="13"/>
    <col min="257" max="257" width="1.42578125" style="13" customWidth="1"/>
    <col min="258" max="258" width="1.5703125" style="13" customWidth="1"/>
    <col min="259" max="259" width="1.85546875" style="13" customWidth="1"/>
    <col min="260" max="260" width="32.42578125" style="13" customWidth="1"/>
    <col min="261" max="261" width="6.5703125" style="13" customWidth="1"/>
    <col min="262" max="262" width="0.85546875" style="13" customWidth="1"/>
    <col min="263" max="263" width="10.7109375" style="13" customWidth="1"/>
    <col min="264" max="264" width="0.7109375" style="13" customWidth="1"/>
    <col min="265" max="265" width="10.7109375" style="13" customWidth="1"/>
    <col min="266" max="266" width="0.7109375" style="13" customWidth="1"/>
    <col min="267" max="267" width="10.7109375" style="13" customWidth="1"/>
    <col min="268" max="268" width="0.7109375" style="13" customWidth="1"/>
    <col min="269" max="269" width="10.7109375" style="13" customWidth="1"/>
    <col min="270" max="512" width="9.140625" style="13"/>
    <col min="513" max="513" width="1.42578125" style="13" customWidth="1"/>
    <col min="514" max="514" width="1.5703125" style="13" customWidth="1"/>
    <col min="515" max="515" width="1.85546875" style="13" customWidth="1"/>
    <col min="516" max="516" width="32.42578125" style="13" customWidth="1"/>
    <col min="517" max="517" width="6.5703125" style="13" customWidth="1"/>
    <col min="518" max="518" width="0.85546875" style="13" customWidth="1"/>
    <col min="519" max="519" width="10.7109375" style="13" customWidth="1"/>
    <col min="520" max="520" width="0.7109375" style="13" customWidth="1"/>
    <col min="521" max="521" width="10.7109375" style="13" customWidth="1"/>
    <col min="522" max="522" width="0.7109375" style="13" customWidth="1"/>
    <col min="523" max="523" width="10.7109375" style="13" customWidth="1"/>
    <col min="524" max="524" width="0.7109375" style="13" customWidth="1"/>
    <col min="525" max="525" width="10.7109375" style="13" customWidth="1"/>
    <col min="526" max="768" width="9.140625" style="13"/>
    <col min="769" max="769" width="1.42578125" style="13" customWidth="1"/>
    <col min="770" max="770" width="1.5703125" style="13" customWidth="1"/>
    <col min="771" max="771" width="1.85546875" style="13" customWidth="1"/>
    <col min="772" max="772" width="32.42578125" style="13" customWidth="1"/>
    <col min="773" max="773" width="6.5703125" style="13" customWidth="1"/>
    <col min="774" max="774" width="0.85546875" style="13" customWidth="1"/>
    <col min="775" max="775" width="10.7109375" style="13" customWidth="1"/>
    <col min="776" max="776" width="0.7109375" style="13" customWidth="1"/>
    <col min="777" max="777" width="10.7109375" style="13" customWidth="1"/>
    <col min="778" max="778" width="0.7109375" style="13" customWidth="1"/>
    <col min="779" max="779" width="10.7109375" style="13" customWidth="1"/>
    <col min="780" max="780" width="0.7109375" style="13" customWidth="1"/>
    <col min="781" max="781" width="10.7109375" style="13" customWidth="1"/>
    <col min="782" max="1024" width="9.140625" style="13"/>
    <col min="1025" max="1025" width="1.42578125" style="13" customWidth="1"/>
    <col min="1026" max="1026" width="1.5703125" style="13" customWidth="1"/>
    <col min="1027" max="1027" width="1.85546875" style="13" customWidth="1"/>
    <col min="1028" max="1028" width="32.42578125" style="13" customWidth="1"/>
    <col min="1029" max="1029" width="6.5703125" style="13" customWidth="1"/>
    <col min="1030" max="1030" width="0.85546875" style="13" customWidth="1"/>
    <col min="1031" max="1031" width="10.7109375" style="13" customWidth="1"/>
    <col min="1032" max="1032" width="0.7109375" style="13" customWidth="1"/>
    <col min="1033" max="1033" width="10.7109375" style="13" customWidth="1"/>
    <col min="1034" max="1034" width="0.7109375" style="13" customWidth="1"/>
    <col min="1035" max="1035" width="10.7109375" style="13" customWidth="1"/>
    <col min="1036" max="1036" width="0.7109375" style="13" customWidth="1"/>
    <col min="1037" max="1037" width="10.7109375" style="13" customWidth="1"/>
    <col min="1038" max="1280" width="9.140625" style="13"/>
    <col min="1281" max="1281" width="1.42578125" style="13" customWidth="1"/>
    <col min="1282" max="1282" width="1.5703125" style="13" customWidth="1"/>
    <col min="1283" max="1283" width="1.85546875" style="13" customWidth="1"/>
    <col min="1284" max="1284" width="32.42578125" style="13" customWidth="1"/>
    <col min="1285" max="1285" width="6.5703125" style="13" customWidth="1"/>
    <col min="1286" max="1286" width="0.85546875" style="13" customWidth="1"/>
    <col min="1287" max="1287" width="10.7109375" style="13" customWidth="1"/>
    <col min="1288" max="1288" width="0.7109375" style="13" customWidth="1"/>
    <col min="1289" max="1289" width="10.7109375" style="13" customWidth="1"/>
    <col min="1290" max="1290" width="0.7109375" style="13" customWidth="1"/>
    <col min="1291" max="1291" width="10.7109375" style="13" customWidth="1"/>
    <col min="1292" max="1292" width="0.7109375" style="13" customWidth="1"/>
    <col min="1293" max="1293" width="10.7109375" style="13" customWidth="1"/>
    <col min="1294" max="1536" width="9.140625" style="13"/>
    <col min="1537" max="1537" width="1.42578125" style="13" customWidth="1"/>
    <col min="1538" max="1538" width="1.5703125" style="13" customWidth="1"/>
    <col min="1539" max="1539" width="1.85546875" style="13" customWidth="1"/>
    <col min="1540" max="1540" width="32.42578125" style="13" customWidth="1"/>
    <col min="1541" max="1541" width="6.5703125" style="13" customWidth="1"/>
    <col min="1542" max="1542" width="0.85546875" style="13" customWidth="1"/>
    <col min="1543" max="1543" width="10.7109375" style="13" customWidth="1"/>
    <col min="1544" max="1544" width="0.7109375" style="13" customWidth="1"/>
    <col min="1545" max="1545" width="10.7109375" style="13" customWidth="1"/>
    <col min="1546" max="1546" width="0.7109375" style="13" customWidth="1"/>
    <col min="1547" max="1547" width="10.7109375" style="13" customWidth="1"/>
    <col min="1548" max="1548" width="0.7109375" style="13" customWidth="1"/>
    <col min="1549" max="1549" width="10.7109375" style="13" customWidth="1"/>
    <col min="1550" max="1792" width="9.140625" style="13"/>
    <col min="1793" max="1793" width="1.42578125" style="13" customWidth="1"/>
    <col min="1794" max="1794" width="1.5703125" style="13" customWidth="1"/>
    <col min="1795" max="1795" width="1.85546875" style="13" customWidth="1"/>
    <col min="1796" max="1796" width="32.42578125" style="13" customWidth="1"/>
    <col min="1797" max="1797" width="6.5703125" style="13" customWidth="1"/>
    <col min="1798" max="1798" width="0.85546875" style="13" customWidth="1"/>
    <col min="1799" max="1799" width="10.7109375" style="13" customWidth="1"/>
    <col min="1800" max="1800" width="0.7109375" style="13" customWidth="1"/>
    <col min="1801" max="1801" width="10.7109375" style="13" customWidth="1"/>
    <col min="1802" max="1802" width="0.7109375" style="13" customWidth="1"/>
    <col min="1803" max="1803" width="10.7109375" style="13" customWidth="1"/>
    <col min="1804" max="1804" width="0.7109375" style="13" customWidth="1"/>
    <col min="1805" max="1805" width="10.7109375" style="13" customWidth="1"/>
    <col min="1806" max="2048" width="9.140625" style="13"/>
    <col min="2049" max="2049" width="1.42578125" style="13" customWidth="1"/>
    <col min="2050" max="2050" width="1.5703125" style="13" customWidth="1"/>
    <col min="2051" max="2051" width="1.85546875" style="13" customWidth="1"/>
    <col min="2052" max="2052" width="32.42578125" style="13" customWidth="1"/>
    <col min="2053" max="2053" width="6.5703125" style="13" customWidth="1"/>
    <col min="2054" max="2054" width="0.85546875" style="13" customWidth="1"/>
    <col min="2055" max="2055" width="10.7109375" style="13" customWidth="1"/>
    <col min="2056" max="2056" width="0.7109375" style="13" customWidth="1"/>
    <col min="2057" max="2057" width="10.7109375" style="13" customWidth="1"/>
    <col min="2058" max="2058" width="0.7109375" style="13" customWidth="1"/>
    <col min="2059" max="2059" width="10.7109375" style="13" customWidth="1"/>
    <col min="2060" max="2060" width="0.7109375" style="13" customWidth="1"/>
    <col min="2061" max="2061" width="10.7109375" style="13" customWidth="1"/>
    <col min="2062" max="2304" width="9.140625" style="13"/>
    <col min="2305" max="2305" width="1.42578125" style="13" customWidth="1"/>
    <col min="2306" max="2306" width="1.5703125" style="13" customWidth="1"/>
    <col min="2307" max="2307" width="1.85546875" style="13" customWidth="1"/>
    <col min="2308" max="2308" width="32.42578125" style="13" customWidth="1"/>
    <col min="2309" max="2309" width="6.5703125" style="13" customWidth="1"/>
    <col min="2310" max="2310" width="0.85546875" style="13" customWidth="1"/>
    <col min="2311" max="2311" width="10.7109375" style="13" customWidth="1"/>
    <col min="2312" max="2312" width="0.7109375" style="13" customWidth="1"/>
    <col min="2313" max="2313" width="10.7109375" style="13" customWidth="1"/>
    <col min="2314" max="2314" width="0.7109375" style="13" customWidth="1"/>
    <col min="2315" max="2315" width="10.7109375" style="13" customWidth="1"/>
    <col min="2316" max="2316" width="0.7109375" style="13" customWidth="1"/>
    <col min="2317" max="2317" width="10.7109375" style="13" customWidth="1"/>
    <col min="2318" max="2560" width="9.140625" style="13"/>
    <col min="2561" max="2561" width="1.42578125" style="13" customWidth="1"/>
    <col min="2562" max="2562" width="1.5703125" style="13" customWidth="1"/>
    <col min="2563" max="2563" width="1.85546875" style="13" customWidth="1"/>
    <col min="2564" max="2564" width="32.42578125" style="13" customWidth="1"/>
    <col min="2565" max="2565" width="6.5703125" style="13" customWidth="1"/>
    <col min="2566" max="2566" width="0.85546875" style="13" customWidth="1"/>
    <col min="2567" max="2567" width="10.7109375" style="13" customWidth="1"/>
    <col min="2568" max="2568" width="0.7109375" style="13" customWidth="1"/>
    <col min="2569" max="2569" width="10.7109375" style="13" customWidth="1"/>
    <col min="2570" max="2570" width="0.7109375" style="13" customWidth="1"/>
    <col min="2571" max="2571" width="10.7109375" style="13" customWidth="1"/>
    <col min="2572" max="2572" width="0.7109375" style="13" customWidth="1"/>
    <col min="2573" max="2573" width="10.7109375" style="13" customWidth="1"/>
    <col min="2574" max="2816" width="9.140625" style="13"/>
    <col min="2817" max="2817" width="1.42578125" style="13" customWidth="1"/>
    <col min="2818" max="2818" width="1.5703125" style="13" customWidth="1"/>
    <col min="2819" max="2819" width="1.85546875" style="13" customWidth="1"/>
    <col min="2820" max="2820" width="32.42578125" style="13" customWidth="1"/>
    <col min="2821" max="2821" width="6.5703125" style="13" customWidth="1"/>
    <col min="2822" max="2822" width="0.85546875" style="13" customWidth="1"/>
    <col min="2823" max="2823" width="10.7109375" style="13" customWidth="1"/>
    <col min="2824" max="2824" width="0.7109375" style="13" customWidth="1"/>
    <col min="2825" max="2825" width="10.7109375" style="13" customWidth="1"/>
    <col min="2826" max="2826" width="0.7109375" style="13" customWidth="1"/>
    <col min="2827" max="2827" width="10.7109375" style="13" customWidth="1"/>
    <col min="2828" max="2828" width="0.7109375" style="13" customWidth="1"/>
    <col min="2829" max="2829" width="10.7109375" style="13" customWidth="1"/>
    <col min="2830" max="3072" width="9.140625" style="13"/>
    <col min="3073" max="3073" width="1.42578125" style="13" customWidth="1"/>
    <col min="3074" max="3074" width="1.5703125" style="13" customWidth="1"/>
    <col min="3075" max="3075" width="1.85546875" style="13" customWidth="1"/>
    <col min="3076" max="3076" width="32.42578125" style="13" customWidth="1"/>
    <col min="3077" max="3077" width="6.5703125" style="13" customWidth="1"/>
    <col min="3078" max="3078" width="0.85546875" style="13" customWidth="1"/>
    <col min="3079" max="3079" width="10.7109375" style="13" customWidth="1"/>
    <col min="3080" max="3080" width="0.7109375" style="13" customWidth="1"/>
    <col min="3081" max="3081" width="10.7109375" style="13" customWidth="1"/>
    <col min="3082" max="3082" width="0.7109375" style="13" customWidth="1"/>
    <col min="3083" max="3083" width="10.7109375" style="13" customWidth="1"/>
    <col min="3084" max="3084" width="0.7109375" style="13" customWidth="1"/>
    <col min="3085" max="3085" width="10.7109375" style="13" customWidth="1"/>
    <col min="3086" max="3328" width="9.140625" style="13"/>
    <col min="3329" max="3329" width="1.42578125" style="13" customWidth="1"/>
    <col min="3330" max="3330" width="1.5703125" style="13" customWidth="1"/>
    <col min="3331" max="3331" width="1.85546875" style="13" customWidth="1"/>
    <col min="3332" max="3332" width="32.42578125" style="13" customWidth="1"/>
    <col min="3333" max="3333" width="6.5703125" style="13" customWidth="1"/>
    <col min="3334" max="3334" width="0.85546875" style="13" customWidth="1"/>
    <col min="3335" max="3335" width="10.7109375" style="13" customWidth="1"/>
    <col min="3336" max="3336" width="0.7109375" style="13" customWidth="1"/>
    <col min="3337" max="3337" width="10.7109375" style="13" customWidth="1"/>
    <col min="3338" max="3338" width="0.7109375" style="13" customWidth="1"/>
    <col min="3339" max="3339" width="10.7109375" style="13" customWidth="1"/>
    <col min="3340" max="3340" width="0.7109375" style="13" customWidth="1"/>
    <col min="3341" max="3341" width="10.7109375" style="13" customWidth="1"/>
    <col min="3342" max="3584" width="9.140625" style="13"/>
    <col min="3585" max="3585" width="1.42578125" style="13" customWidth="1"/>
    <col min="3586" max="3586" width="1.5703125" style="13" customWidth="1"/>
    <col min="3587" max="3587" width="1.85546875" style="13" customWidth="1"/>
    <col min="3588" max="3588" width="32.42578125" style="13" customWidth="1"/>
    <col min="3589" max="3589" width="6.5703125" style="13" customWidth="1"/>
    <col min="3590" max="3590" width="0.85546875" style="13" customWidth="1"/>
    <col min="3591" max="3591" width="10.7109375" style="13" customWidth="1"/>
    <col min="3592" max="3592" width="0.7109375" style="13" customWidth="1"/>
    <col min="3593" max="3593" width="10.7109375" style="13" customWidth="1"/>
    <col min="3594" max="3594" width="0.7109375" style="13" customWidth="1"/>
    <col min="3595" max="3595" width="10.7109375" style="13" customWidth="1"/>
    <col min="3596" max="3596" width="0.7109375" style="13" customWidth="1"/>
    <col min="3597" max="3597" width="10.7109375" style="13" customWidth="1"/>
    <col min="3598" max="3840" width="9.140625" style="13"/>
    <col min="3841" max="3841" width="1.42578125" style="13" customWidth="1"/>
    <col min="3842" max="3842" width="1.5703125" style="13" customWidth="1"/>
    <col min="3843" max="3843" width="1.85546875" style="13" customWidth="1"/>
    <col min="3844" max="3844" width="32.42578125" style="13" customWidth="1"/>
    <col min="3845" max="3845" width="6.5703125" style="13" customWidth="1"/>
    <col min="3846" max="3846" width="0.85546875" style="13" customWidth="1"/>
    <col min="3847" max="3847" width="10.7109375" style="13" customWidth="1"/>
    <col min="3848" max="3848" width="0.7109375" style="13" customWidth="1"/>
    <col min="3849" max="3849" width="10.7109375" style="13" customWidth="1"/>
    <col min="3850" max="3850" width="0.7109375" style="13" customWidth="1"/>
    <col min="3851" max="3851" width="10.7109375" style="13" customWidth="1"/>
    <col min="3852" max="3852" width="0.7109375" style="13" customWidth="1"/>
    <col min="3853" max="3853" width="10.7109375" style="13" customWidth="1"/>
    <col min="3854" max="4096" width="9.140625" style="13"/>
    <col min="4097" max="4097" width="1.42578125" style="13" customWidth="1"/>
    <col min="4098" max="4098" width="1.5703125" style="13" customWidth="1"/>
    <col min="4099" max="4099" width="1.85546875" style="13" customWidth="1"/>
    <col min="4100" max="4100" width="32.42578125" style="13" customWidth="1"/>
    <col min="4101" max="4101" width="6.5703125" style="13" customWidth="1"/>
    <col min="4102" max="4102" width="0.85546875" style="13" customWidth="1"/>
    <col min="4103" max="4103" width="10.7109375" style="13" customWidth="1"/>
    <col min="4104" max="4104" width="0.7109375" style="13" customWidth="1"/>
    <col min="4105" max="4105" width="10.7109375" style="13" customWidth="1"/>
    <col min="4106" max="4106" width="0.7109375" style="13" customWidth="1"/>
    <col min="4107" max="4107" width="10.7109375" style="13" customWidth="1"/>
    <col min="4108" max="4108" width="0.7109375" style="13" customWidth="1"/>
    <col min="4109" max="4109" width="10.7109375" style="13" customWidth="1"/>
    <col min="4110" max="4352" width="9.140625" style="13"/>
    <col min="4353" max="4353" width="1.42578125" style="13" customWidth="1"/>
    <col min="4354" max="4354" width="1.5703125" style="13" customWidth="1"/>
    <col min="4355" max="4355" width="1.85546875" style="13" customWidth="1"/>
    <col min="4356" max="4356" width="32.42578125" style="13" customWidth="1"/>
    <col min="4357" max="4357" width="6.5703125" style="13" customWidth="1"/>
    <col min="4358" max="4358" width="0.85546875" style="13" customWidth="1"/>
    <col min="4359" max="4359" width="10.7109375" style="13" customWidth="1"/>
    <col min="4360" max="4360" width="0.7109375" style="13" customWidth="1"/>
    <col min="4361" max="4361" width="10.7109375" style="13" customWidth="1"/>
    <col min="4362" max="4362" width="0.7109375" style="13" customWidth="1"/>
    <col min="4363" max="4363" width="10.7109375" style="13" customWidth="1"/>
    <col min="4364" max="4364" width="0.7109375" style="13" customWidth="1"/>
    <col min="4365" max="4365" width="10.7109375" style="13" customWidth="1"/>
    <col min="4366" max="4608" width="9.140625" style="13"/>
    <col min="4609" max="4609" width="1.42578125" style="13" customWidth="1"/>
    <col min="4610" max="4610" width="1.5703125" style="13" customWidth="1"/>
    <col min="4611" max="4611" width="1.85546875" style="13" customWidth="1"/>
    <col min="4612" max="4612" width="32.42578125" style="13" customWidth="1"/>
    <col min="4613" max="4613" width="6.5703125" style="13" customWidth="1"/>
    <col min="4614" max="4614" width="0.85546875" style="13" customWidth="1"/>
    <col min="4615" max="4615" width="10.7109375" style="13" customWidth="1"/>
    <col min="4616" max="4616" width="0.7109375" style="13" customWidth="1"/>
    <col min="4617" max="4617" width="10.7109375" style="13" customWidth="1"/>
    <col min="4618" max="4618" width="0.7109375" style="13" customWidth="1"/>
    <col min="4619" max="4619" width="10.7109375" style="13" customWidth="1"/>
    <col min="4620" max="4620" width="0.7109375" style="13" customWidth="1"/>
    <col min="4621" max="4621" width="10.7109375" style="13" customWidth="1"/>
    <col min="4622" max="4864" width="9.140625" style="13"/>
    <col min="4865" max="4865" width="1.42578125" style="13" customWidth="1"/>
    <col min="4866" max="4866" width="1.5703125" style="13" customWidth="1"/>
    <col min="4867" max="4867" width="1.85546875" style="13" customWidth="1"/>
    <col min="4868" max="4868" width="32.42578125" style="13" customWidth="1"/>
    <col min="4869" max="4869" width="6.5703125" style="13" customWidth="1"/>
    <col min="4870" max="4870" width="0.85546875" style="13" customWidth="1"/>
    <col min="4871" max="4871" width="10.7109375" style="13" customWidth="1"/>
    <col min="4872" max="4872" width="0.7109375" style="13" customWidth="1"/>
    <col min="4873" max="4873" width="10.7109375" style="13" customWidth="1"/>
    <col min="4874" max="4874" width="0.7109375" style="13" customWidth="1"/>
    <col min="4875" max="4875" width="10.7109375" style="13" customWidth="1"/>
    <col min="4876" max="4876" width="0.7109375" style="13" customWidth="1"/>
    <col min="4877" max="4877" width="10.7109375" style="13" customWidth="1"/>
    <col min="4878" max="5120" width="9.140625" style="13"/>
    <col min="5121" max="5121" width="1.42578125" style="13" customWidth="1"/>
    <col min="5122" max="5122" width="1.5703125" style="13" customWidth="1"/>
    <col min="5123" max="5123" width="1.85546875" style="13" customWidth="1"/>
    <col min="5124" max="5124" width="32.42578125" style="13" customWidth="1"/>
    <col min="5125" max="5125" width="6.5703125" style="13" customWidth="1"/>
    <col min="5126" max="5126" width="0.85546875" style="13" customWidth="1"/>
    <col min="5127" max="5127" width="10.7109375" style="13" customWidth="1"/>
    <col min="5128" max="5128" width="0.7109375" style="13" customWidth="1"/>
    <col min="5129" max="5129" width="10.7109375" style="13" customWidth="1"/>
    <col min="5130" max="5130" width="0.7109375" style="13" customWidth="1"/>
    <col min="5131" max="5131" width="10.7109375" style="13" customWidth="1"/>
    <col min="5132" max="5132" width="0.7109375" style="13" customWidth="1"/>
    <col min="5133" max="5133" width="10.7109375" style="13" customWidth="1"/>
    <col min="5134" max="5376" width="9.140625" style="13"/>
    <col min="5377" max="5377" width="1.42578125" style="13" customWidth="1"/>
    <col min="5378" max="5378" width="1.5703125" style="13" customWidth="1"/>
    <col min="5379" max="5379" width="1.85546875" style="13" customWidth="1"/>
    <col min="5380" max="5380" width="32.42578125" style="13" customWidth="1"/>
    <col min="5381" max="5381" width="6.5703125" style="13" customWidth="1"/>
    <col min="5382" max="5382" width="0.85546875" style="13" customWidth="1"/>
    <col min="5383" max="5383" width="10.7109375" style="13" customWidth="1"/>
    <col min="5384" max="5384" width="0.7109375" style="13" customWidth="1"/>
    <col min="5385" max="5385" width="10.7109375" style="13" customWidth="1"/>
    <col min="5386" max="5386" width="0.7109375" style="13" customWidth="1"/>
    <col min="5387" max="5387" width="10.7109375" style="13" customWidth="1"/>
    <col min="5388" max="5388" width="0.7109375" style="13" customWidth="1"/>
    <col min="5389" max="5389" width="10.7109375" style="13" customWidth="1"/>
    <col min="5390" max="5632" width="9.140625" style="13"/>
    <col min="5633" max="5633" width="1.42578125" style="13" customWidth="1"/>
    <col min="5634" max="5634" width="1.5703125" style="13" customWidth="1"/>
    <col min="5635" max="5635" width="1.85546875" style="13" customWidth="1"/>
    <col min="5636" max="5636" width="32.42578125" style="13" customWidth="1"/>
    <col min="5637" max="5637" width="6.5703125" style="13" customWidth="1"/>
    <col min="5638" max="5638" width="0.85546875" style="13" customWidth="1"/>
    <col min="5639" max="5639" width="10.7109375" style="13" customWidth="1"/>
    <col min="5640" max="5640" width="0.7109375" style="13" customWidth="1"/>
    <col min="5641" max="5641" width="10.7109375" style="13" customWidth="1"/>
    <col min="5642" max="5642" width="0.7109375" style="13" customWidth="1"/>
    <col min="5643" max="5643" width="10.7109375" style="13" customWidth="1"/>
    <col min="5644" max="5644" width="0.7109375" style="13" customWidth="1"/>
    <col min="5645" max="5645" width="10.7109375" style="13" customWidth="1"/>
    <col min="5646" max="5888" width="9.140625" style="13"/>
    <col min="5889" max="5889" width="1.42578125" style="13" customWidth="1"/>
    <col min="5890" max="5890" width="1.5703125" style="13" customWidth="1"/>
    <col min="5891" max="5891" width="1.85546875" style="13" customWidth="1"/>
    <col min="5892" max="5892" width="32.42578125" style="13" customWidth="1"/>
    <col min="5893" max="5893" width="6.5703125" style="13" customWidth="1"/>
    <col min="5894" max="5894" width="0.85546875" style="13" customWidth="1"/>
    <col min="5895" max="5895" width="10.7109375" style="13" customWidth="1"/>
    <col min="5896" max="5896" width="0.7109375" style="13" customWidth="1"/>
    <col min="5897" max="5897" width="10.7109375" style="13" customWidth="1"/>
    <col min="5898" max="5898" width="0.7109375" style="13" customWidth="1"/>
    <col min="5899" max="5899" width="10.7109375" style="13" customWidth="1"/>
    <col min="5900" max="5900" width="0.7109375" style="13" customWidth="1"/>
    <col min="5901" max="5901" width="10.7109375" style="13" customWidth="1"/>
    <col min="5902" max="6144" width="9.140625" style="13"/>
    <col min="6145" max="6145" width="1.42578125" style="13" customWidth="1"/>
    <col min="6146" max="6146" width="1.5703125" style="13" customWidth="1"/>
    <col min="6147" max="6147" width="1.85546875" style="13" customWidth="1"/>
    <col min="6148" max="6148" width="32.42578125" style="13" customWidth="1"/>
    <col min="6149" max="6149" width="6.5703125" style="13" customWidth="1"/>
    <col min="6150" max="6150" width="0.85546875" style="13" customWidth="1"/>
    <col min="6151" max="6151" width="10.7109375" style="13" customWidth="1"/>
    <col min="6152" max="6152" width="0.7109375" style="13" customWidth="1"/>
    <col min="6153" max="6153" width="10.7109375" style="13" customWidth="1"/>
    <col min="6154" max="6154" width="0.7109375" style="13" customWidth="1"/>
    <col min="6155" max="6155" width="10.7109375" style="13" customWidth="1"/>
    <col min="6156" max="6156" width="0.7109375" style="13" customWidth="1"/>
    <col min="6157" max="6157" width="10.7109375" style="13" customWidth="1"/>
    <col min="6158" max="6400" width="9.140625" style="13"/>
    <col min="6401" max="6401" width="1.42578125" style="13" customWidth="1"/>
    <col min="6402" max="6402" width="1.5703125" style="13" customWidth="1"/>
    <col min="6403" max="6403" width="1.85546875" style="13" customWidth="1"/>
    <col min="6404" max="6404" width="32.42578125" style="13" customWidth="1"/>
    <col min="6405" max="6405" width="6.5703125" style="13" customWidth="1"/>
    <col min="6406" max="6406" width="0.85546875" style="13" customWidth="1"/>
    <col min="6407" max="6407" width="10.7109375" style="13" customWidth="1"/>
    <col min="6408" max="6408" width="0.7109375" style="13" customWidth="1"/>
    <col min="6409" max="6409" width="10.7109375" style="13" customWidth="1"/>
    <col min="6410" max="6410" width="0.7109375" style="13" customWidth="1"/>
    <col min="6411" max="6411" width="10.7109375" style="13" customWidth="1"/>
    <col min="6412" max="6412" width="0.7109375" style="13" customWidth="1"/>
    <col min="6413" max="6413" width="10.7109375" style="13" customWidth="1"/>
    <col min="6414" max="6656" width="9.140625" style="13"/>
    <col min="6657" max="6657" width="1.42578125" style="13" customWidth="1"/>
    <col min="6658" max="6658" width="1.5703125" style="13" customWidth="1"/>
    <col min="6659" max="6659" width="1.85546875" style="13" customWidth="1"/>
    <col min="6660" max="6660" width="32.42578125" style="13" customWidth="1"/>
    <col min="6661" max="6661" width="6.5703125" style="13" customWidth="1"/>
    <col min="6662" max="6662" width="0.85546875" style="13" customWidth="1"/>
    <col min="6663" max="6663" width="10.7109375" style="13" customWidth="1"/>
    <col min="6664" max="6664" width="0.7109375" style="13" customWidth="1"/>
    <col min="6665" max="6665" width="10.7109375" style="13" customWidth="1"/>
    <col min="6666" max="6666" width="0.7109375" style="13" customWidth="1"/>
    <col min="6667" max="6667" width="10.7109375" style="13" customWidth="1"/>
    <col min="6668" max="6668" width="0.7109375" style="13" customWidth="1"/>
    <col min="6669" max="6669" width="10.7109375" style="13" customWidth="1"/>
    <col min="6670" max="6912" width="9.140625" style="13"/>
    <col min="6913" max="6913" width="1.42578125" style="13" customWidth="1"/>
    <col min="6914" max="6914" width="1.5703125" style="13" customWidth="1"/>
    <col min="6915" max="6915" width="1.85546875" style="13" customWidth="1"/>
    <col min="6916" max="6916" width="32.42578125" style="13" customWidth="1"/>
    <col min="6917" max="6917" width="6.5703125" style="13" customWidth="1"/>
    <col min="6918" max="6918" width="0.85546875" style="13" customWidth="1"/>
    <col min="6919" max="6919" width="10.7109375" style="13" customWidth="1"/>
    <col min="6920" max="6920" width="0.7109375" style="13" customWidth="1"/>
    <col min="6921" max="6921" width="10.7109375" style="13" customWidth="1"/>
    <col min="6922" max="6922" width="0.7109375" style="13" customWidth="1"/>
    <col min="6923" max="6923" width="10.7109375" style="13" customWidth="1"/>
    <col min="6924" max="6924" width="0.7109375" style="13" customWidth="1"/>
    <col min="6925" max="6925" width="10.7109375" style="13" customWidth="1"/>
    <col min="6926" max="7168" width="9.140625" style="13"/>
    <col min="7169" max="7169" width="1.42578125" style="13" customWidth="1"/>
    <col min="7170" max="7170" width="1.5703125" style="13" customWidth="1"/>
    <col min="7171" max="7171" width="1.85546875" style="13" customWidth="1"/>
    <col min="7172" max="7172" width="32.42578125" style="13" customWidth="1"/>
    <col min="7173" max="7173" width="6.5703125" style="13" customWidth="1"/>
    <col min="7174" max="7174" width="0.85546875" style="13" customWidth="1"/>
    <col min="7175" max="7175" width="10.7109375" style="13" customWidth="1"/>
    <col min="7176" max="7176" width="0.7109375" style="13" customWidth="1"/>
    <col min="7177" max="7177" width="10.7109375" style="13" customWidth="1"/>
    <col min="7178" max="7178" width="0.7109375" style="13" customWidth="1"/>
    <col min="7179" max="7179" width="10.7109375" style="13" customWidth="1"/>
    <col min="7180" max="7180" width="0.7109375" style="13" customWidth="1"/>
    <col min="7181" max="7181" width="10.7109375" style="13" customWidth="1"/>
    <col min="7182" max="7424" width="9.140625" style="13"/>
    <col min="7425" max="7425" width="1.42578125" style="13" customWidth="1"/>
    <col min="7426" max="7426" width="1.5703125" style="13" customWidth="1"/>
    <col min="7427" max="7427" width="1.85546875" style="13" customWidth="1"/>
    <col min="7428" max="7428" width="32.42578125" style="13" customWidth="1"/>
    <col min="7429" max="7429" width="6.5703125" style="13" customWidth="1"/>
    <col min="7430" max="7430" width="0.85546875" style="13" customWidth="1"/>
    <col min="7431" max="7431" width="10.7109375" style="13" customWidth="1"/>
    <col min="7432" max="7432" width="0.7109375" style="13" customWidth="1"/>
    <col min="7433" max="7433" width="10.7109375" style="13" customWidth="1"/>
    <col min="7434" max="7434" width="0.7109375" style="13" customWidth="1"/>
    <col min="7435" max="7435" width="10.7109375" style="13" customWidth="1"/>
    <col min="7436" max="7436" width="0.7109375" style="13" customWidth="1"/>
    <col min="7437" max="7437" width="10.7109375" style="13" customWidth="1"/>
    <col min="7438" max="7680" width="9.140625" style="13"/>
    <col min="7681" max="7681" width="1.42578125" style="13" customWidth="1"/>
    <col min="7682" max="7682" width="1.5703125" style="13" customWidth="1"/>
    <col min="7683" max="7683" width="1.85546875" style="13" customWidth="1"/>
    <col min="7684" max="7684" width="32.42578125" style="13" customWidth="1"/>
    <col min="7685" max="7685" width="6.5703125" style="13" customWidth="1"/>
    <col min="7686" max="7686" width="0.85546875" style="13" customWidth="1"/>
    <col min="7687" max="7687" width="10.7109375" style="13" customWidth="1"/>
    <col min="7688" max="7688" width="0.7109375" style="13" customWidth="1"/>
    <col min="7689" max="7689" width="10.7109375" style="13" customWidth="1"/>
    <col min="7690" max="7690" width="0.7109375" style="13" customWidth="1"/>
    <col min="7691" max="7691" width="10.7109375" style="13" customWidth="1"/>
    <col min="7692" max="7692" width="0.7109375" style="13" customWidth="1"/>
    <col min="7693" max="7693" width="10.7109375" style="13" customWidth="1"/>
    <col min="7694" max="7936" width="9.140625" style="13"/>
    <col min="7937" max="7937" width="1.42578125" style="13" customWidth="1"/>
    <col min="7938" max="7938" width="1.5703125" style="13" customWidth="1"/>
    <col min="7939" max="7939" width="1.85546875" style="13" customWidth="1"/>
    <col min="7940" max="7940" width="32.42578125" style="13" customWidth="1"/>
    <col min="7941" max="7941" width="6.5703125" style="13" customWidth="1"/>
    <col min="7942" max="7942" width="0.85546875" style="13" customWidth="1"/>
    <col min="7943" max="7943" width="10.7109375" style="13" customWidth="1"/>
    <col min="7944" max="7944" width="0.7109375" style="13" customWidth="1"/>
    <col min="7945" max="7945" width="10.7109375" style="13" customWidth="1"/>
    <col min="7946" max="7946" width="0.7109375" style="13" customWidth="1"/>
    <col min="7947" max="7947" width="10.7109375" style="13" customWidth="1"/>
    <col min="7948" max="7948" width="0.7109375" style="13" customWidth="1"/>
    <col min="7949" max="7949" width="10.7109375" style="13" customWidth="1"/>
    <col min="7950" max="8192" width="9.140625" style="13"/>
    <col min="8193" max="8193" width="1.42578125" style="13" customWidth="1"/>
    <col min="8194" max="8194" width="1.5703125" style="13" customWidth="1"/>
    <col min="8195" max="8195" width="1.85546875" style="13" customWidth="1"/>
    <col min="8196" max="8196" width="32.42578125" style="13" customWidth="1"/>
    <col min="8197" max="8197" width="6.5703125" style="13" customWidth="1"/>
    <col min="8198" max="8198" width="0.85546875" style="13" customWidth="1"/>
    <col min="8199" max="8199" width="10.7109375" style="13" customWidth="1"/>
    <col min="8200" max="8200" width="0.7109375" style="13" customWidth="1"/>
    <col min="8201" max="8201" width="10.7109375" style="13" customWidth="1"/>
    <col min="8202" max="8202" width="0.7109375" style="13" customWidth="1"/>
    <col min="8203" max="8203" width="10.7109375" style="13" customWidth="1"/>
    <col min="8204" max="8204" width="0.7109375" style="13" customWidth="1"/>
    <col min="8205" max="8205" width="10.7109375" style="13" customWidth="1"/>
    <col min="8206" max="8448" width="9.140625" style="13"/>
    <col min="8449" max="8449" width="1.42578125" style="13" customWidth="1"/>
    <col min="8450" max="8450" width="1.5703125" style="13" customWidth="1"/>
    <col min="8451" max="8451" width="1.85546875" style="13" customWidth="1"/>
    <col min="8452" max="8452" width="32.42578125" style="13" customWidth="1"/>
    <col min="8453" max="8453" width="6.5703125" style="13" customWidth="1"/>
    <col min="8454" max="8454" width="0.85546875" style="13" customWidth="1"/>
    <col min="8455" max="8455" width="10.7109375" style="13" customWidth="1"/>
    <col min="8456" max="8456" width="0.7109375" style="13" customWidth="1"/>
    <col min="8457" max="8457" width="10.7109375" style="13" customWidth="1"/>
    <col min="8458" max="8458" width="0.7109375" style="13" customWidth="1"/>
    <col min="8459" max="8459" width="10.7109375" style="13" customWidth="1"/>
    <col min="8460" max="8460" width="0.7109375" style="13" customWidth="1"/>
    <col min="8461" max="8461" width="10.7109375" style="13" customWidth="1"/>
    <col min="8462" max="8704" width="9.140625" style="13"/>
    <col min="8705" max="8705" width="1.42578125" style="13" customWidth="1"/>
    <col min="8706" max="8706" width="1.5703125" style="13" customWidth="1"/>
    <col min="8707" max="8707" width="1.85546875" style="13" customWidth="1"/>
    <col min="8708" max="8708" width="32.42578125" style="13" customWidth="1"/>
    <col min="8709" max="8709" width="6.5703125" style="13" customWidth="1"/>
    <col min="8710" max="8710" width="0.85546875" style="13" customWidth="1"/>
    <col min="8711" max="8711" width="10.7109375" style="13" customWidth="1"/>
    <col min="8712" max="8712" width="0.7109375" style="13" customWidth="1"/>
    <col min="8713" max="8713" width="10.7109375" style="13" customWidth="1"/>
    <col min="8714" max="8714" width="0.7109375" style="13" customWidth="1"/>
    <col min="8715" max="8715" width="10.7109375" style="13" customWidth="1"/>
    <col min="8716" max="8716" width="0.7109375" style="13" customWidth="1"/>
    <col min="8717" max="8717" width="10.7109375" style="13" customWidth="1"/>
    <col min="8718" max="8960" width="9.140625" style="13"/>
    <col min="8961" max="8961" width="1.42578125" style="13" customWidth="1"/>
    <col min="8962" max="8962" width="1.5703125" style="13" customWidth="1"/>
    <col min="8963" max="8963" width="1.85546875" style="13" customWidth="1"/>
    <col min="8964" max="8964" width="32.42578125" style="13" customWidth="1"/>
    <col min="8965" max="8965" width="6.5703125" style="13" customWidth="1"/>
    <col min="8966" max="8966" width="0.85546875" style="13" customWidth="1"/>
    <col min="8967" max="8967" width="10.7109375" style="13" customWidth="1"/>
    <col min="8968" max="8968" width="0.7109375" style="13" customWidth="1"/>
    <col min="8969" max="8969" width="10.7109375" style="13" customWidth="1"/>
    <col min="8970" max="8970" width="0.7109375" style="13" customWidth="1"/>
    <col min="8971" max="8971" width="10.7109375" style="13" customWidth="1"/>
    <col min="8972" max="8972" width="0.7109375" style="13" customWidth="1"/>
    <col min="8973" max="8973" width="10.7109375" style="13" customWidth="1"/>
    <col min="8974" max="9216" width="9.140625" style="13"/>
    <col min="9217" max="9217" width="1.42578125" style="13" customWidth="1"/>
    <col min="9218" max="9218" width="1.5703125" style="13" customWidth="1"/>
    <col min="9219" max="9219" width="1.85546875" style="13" customWidth="1"/>
    <col min="9220" max="9220" width="32.42578125" style="13" customWidth="1"/>
    <col min="9221" max="9221" width="6.5703125" style="13" customWidth="1"/>
    <col min="9222" max="9222" width="0.85546875" style="13" customWidth="1"/>
    <col min="9223" max="9223" width="10.7109375" style="13" customWidth="1"/>
    <col min="9224" max="9224" width="0.7109375" style="13" customWidth="1"/>
    <col min="9225" max="9225" width="10.7109375" style="13" customWidth="1"/>
    <col min="9226" max="9226" width="0.7109375" style="13" customWidth="1"/>
    <col min="9227" max="9227" width="10.7109375" style="13" customWidth="1"/>
    <col min="9228" max="9228" width="0.7109375" style="13" customWidth="1"/>
    <col min="9229" max="9229" width="10.7109375" style="13" customWidth="1"/>
    <col min="9230" max="9472" width="9.140625" style="13"/>
    <col min="9473" max="9473" width="1.42578125" style="13" customWidth="1"/>
    <col min="9474" max="9474" width="1.5703125" style="13" customWidth="1"/>
    <col min="9475" max="9475" width="1.85546875" style="13" customWidth="1"/>
    <col min="9476" max="9476" width="32.42578125" style="13" customWidth="1"/>
    <col min="9477" max="9477" width="6.5703125" style="13" customWidth="1"/>
    <col min="9478" max="9478" width="0.85546875" style="13" customWidth="1"/>
    <col min="9479" max="9479" width="10.7109375" style="13" customWidth="1"/>
    <col min="9480" max="9480" width="0.7109375" style="13" customWidth="1"/>
    <col min="9481" max="9481" width="10.7109375" style="13" customWidth="1"/>
    <col min="9482" max="9482" width="0.7109375" style="13" customWidth="1"/>
    <col min="9483" max="9483" width="10.7109375" style="13" customWidth="1"/>
    <col min="9484" max="9484" width="0.7109375" style="13" customWidth="1"/>
    <col min="9485" max="9485" width="10.7109375" style="13" customWidth="1"/>
    <col min="9486" max="9728" width="9.140625" style="13"/>
    <col min="9729" max="9729" width="1.42578125" style="13" customWidth="1"/>
    <col min="9730" max="9730" width="1.5703125" style="13" customWidth="1"/>
    <col min="9731" max="9731" width="1.85546875" style="13" customWidth="1"/>
    <col min="9732" max="9732" width="32.42578125" style="13" customWidth="1"/>
    <col min="9733" max="9733" width="6.5703125" style="13" customWidth="1"/>
    <col min="9734" max="9734" width="0.85546875" style="13" customWidth="1"/>
    <col min="9735" max="9735" width="10.7109375" style="13" customWidth="1"/>
    <col min="9736" max="9736" width="0.7109375" style="13" customWidth="1"/>
    <col min="9737" max="9737" width="10.7109375" style="13" customWidth="1"/>
    <col min="9738" max="9738" width="0.7109375" style="13" customWidth="1"/>
    <col min="9739" max="9739" width="10.7109375" style="13" customWidth="1"/>
    <col min="9740" max="9740" width="0.7109375" style="13" customWidth="1"/>
    <col min="9741" max="9741" width="10.7109375" style="13" customWidth="1"/>
    <col min="9742" max="9984" width="9.140625" style="13"/>
    <col min="9985" max="9985" width="1.42578125" style="13" customWidth="1"/>
    <col min="9986" max="9986" width="1.5703125" style="13" customWidth="1"/>
    <col min="9987" max="9987" width="1.85546875" style="13" customWidth="1"/>
    <col min="9988" max="9988" width="32.42578125" style="13" customWidth="1"/>
    <col min="9989" max="9989" width="6.5703125" style="13" customWidth="1"/>
    <col min="9990" max="9990" width="0.85546875" style="13" customWidth="1"/>
    <col min="9991" max="9991" width="10.7109375" style="13" customWidth="1"/>
    <col min="9992" max="9992" width="0.7109375" style="13" customWidth="1"/>
    <col min="9993" max="9993" width="10.7109375" style="13" customWidth="1"/>
    <col min="9994" max="9994" width="0.7109375" style="13" customWidth="1"/>
    <col min="9995" max="9995" width="10.7109375" style="13" customWidth="1"/>
    <col min="9996" max="9996" width="0.7109375" style="13" customWidth="1"/>
    <col min="9997" max="9997" width="10.7109375" style="13" customWidth="1"/>
    <col min="9998" max="10240" width="9.140625" style="13"/>
    <col min="10241" max="10241" width="1.42578125" style="13" customWidth="1"/>
    <col min="10242" max="10242" width="1.5703125" style="13" customWidth="1"/>
    <col min="10243" max="10243" width="1.85546875" style="13" customWidth="1"/>
    <col min="10244" max="10244" width="32.42578125" style="13" customWidth="1"/>
    <col min="10245" max="10245" width="6.5703125" style="13" customWidth="1"/>
    <col min="10246" max="10246" width="0.85546875" style="13" customWidth="1"/>
    <col min="10247" max="10247" width="10.7109375" style="13" customWidth="1"/>
    <col min="10248" max="10248" width="0.7109375" style="13" customWidth="1"/>
    <col min="10249" max="10249" width="10.7109375" style="13" customWidth="1"/>
    <col min="10250" max="10250" width="0.7109375" style="13" customWidth="1"/>
    <col min="10251" max="10251" width="10.7109375" style="13" customWidth="1"/>
    <col min="10252" max="10252" width="0.7109375" style="13" customWidth="1"/>
    <col min="10253" max="10253" width="10.7109375" style="13" customWidth="1"/>
    <col min="10254" max="10496" width="9.140625" style="13"/>
    <col min="10497" max="10497" width="1.42578125" style="13" customWidth="1"/>
    <col min="10498" max="10498" width="1.5703125" style="13" customWidth="1"/>
    <col min="10499" max="10499" width="1.85546875" style="13" customWidth="1"/>
    <col min="10500" max="10500" width="32.42578125" style="13" customWidth="1"/>
    <col min="10501" max="10501" width="6.5703125" style="13" customWidth="1"/>
    <col min="10502" max="10502" width="0.85546875" style="13" customWidth="1"/>
    <col min="10503" max="10503" width="10.7109375" style="13" customWidth="1"/>
    <col min="10504" max="10504" width="0.7109375" style="13" customWidth="1"/>
    <col min="10505" max="10505" width="10.7109375" style="13" customWidth="1"/>
    <col min="10506" max="10506" width="0.7109375" style="13" customWidth="1"/>
    <col min="10507" max="10507" width="10.7109375" style="13" customWidth="1"/>
    <col min="10508" max="10508" width="0.7109375" style="13" customWidth="1"/>
    <col min="10509" max="10509" width="10.7109375" style="13" customWidth="1"/>
    <col min="10510" max="10752" width="9.140625" style="13"/>
    <col min="10753" max="10753" width="1.42578125" style="13" customWidth="1"/>
    <col min="10754" max="10754" width="1.5703125" style="13" customWidth="1"/>
    <col min="10755" max="10755" width="1.85546875" style="13" customWidth="1"/>
    <col min="10756" max="10756" width="32.42578125" style="13" customWidth="1"/>
    <col min="10757" max="10757" width="6.5703125" style="13" customWidth="1"/>
    <col min="10758" max="10758" width="0.85546875" style="13" customWidth="1"/>
    <col min="10759" max="10759" width="10.7109375" style="13" customWidth="1"/>
    <col min="10760" max="10760" width="0.7109375" style="13" customWidth="1"/>
    <col min="10761" max="10761" width="10.7109375" style="13" customWidth="1"/>
    <col min="10762" max="10762" width="0.7109375" style="13" customWidth="1"/>
    <col min="10763" max="10763" width="10.7109375" style="13" customWidth="1"/>
    <col min="10764" max="10764" width="0.7109375" style="13" customWidth="1"/>
    <col min="10765" max="10765" width="10.7109375" style="13" customWidth="1"/>
    <col min="10766" max="11008" width="9.140625" style="13"/>
    <col min="11009" max="11009" width="1.42578125" style="13" customWidth="1"/>
    <col min="11010" max="11010" width="1.5703125" style="13" customWidth="1"/>
    <col min="11011" max="11011" width="1.85546875" style="13" customWidth="1"/>
    <col min="11012" max="11012" width="32.42578125" style="13" customWidth="1"/>
    <col min="11013" max="11013" width="6.5703125" style="13" customWidth="1"/>
    <col min="11014" max="11014" width="0.85546875" style="13" customWidth="1"/>
    <col min="11015" max="11015" width="10.7109375" style="13" customWidth="1"/>
    <col min="11016" max="11016" width="0.7109375" style="13" customWidth="1"/>
    <col min="11017" max="11017" width="10.7109375" style="13" customWidth="1"/>
    <col min="11018" max="11018" width="0.7109375" style="13" customWidth="1"/>
    <col min="11019" max="11019" width="10.7109375" style="13" customWidth="1"/>
    <col min="11020" max="11020" width="0.7109375" style="13" customWidth="1"/>
    <col min="11021" max="11021" width="10.7109375" style="13" customWidth="1"/>
    <col min="11022" max="11264" width="9.140625" style="13"/>
    <col min="11265" max="11265" width="1.42578125" style="13" customWidth="1"/>
    <col min="11266" max="11266" width="1.5703125" style="13" customWidth="1"/>
    <col min="11267" max="11267" width="1.85546875" style="13" customWidth="1"/>
    <col min="11268" max="11268" width="32.42578125" style="13" customWidth="1"/>
    <col min="11269" max="11269" width="6.5703125" style="13" customWidth="1"/>
    <col min="11270" max="11270" width="0.85546875" style="13" customWidth="1"/>
    <col min="11271" max="11271" width="10.7109375" style="13" customWidth="1"/>
    <col min="11272" max="11272" width="0.7109375" style="13" customWidth="1"/>
    <col min="11273" max="11273" width="10.7109375" style="13" customWidth="1"/>
    <col min="11274" max="11274" width="0.7109375" style="13" customWidth="1"/>
    <col min="11275" max="11275" width="10.7109375" style="13" customWidth="1"/>
    <col min="11276" max="11276" width="0.7109375" style="13" customWidth="1"/>
    <col min="11277" max="11277" width="10.7109375" style="13" customWidth="1"/>
    <col min="11278" max="11520" width="9.140625" style="13"/>
    <col min="11521" max="11521" width="1.42578125" style="13" customWidth="1"/>
    <col min="11522" max="11522" width="1.5703125" style="13" customWidth="1"/>
    <col min="11523" max="11523" width="1.85546875" style="13" customWidth="1"/>
    <col min="11524" max="11524" width="32.42578125" style="13" customWidth="1"/>
    <col min="11525" max="11525" width="6.5703125" style="13" customWidth="1"/>
    <col min="11526" max="11526" width="0.85546875" style="13" customWidth="1"/>
    <col min="11527" max="11527" width="10.7109375" style="13" customWidth="1"/>
    <col min="11528" max="11528" width="0.7109375" style="13" customWidth="1"/>
    <col min="11529" max="11529" width="10.7109375" style="13" customWidth="1"/>
    <col min="11530" max="11530" width="0.7109375" style="13" customWidth="1"/>
    <col min="11531" max="11531" width="10.7109375" style="13" customWidth="1"/>
    <col min="11532" max="11532" width="0.7109375" style="13" customWidth="1"/>
    <col min="11533" max="11533" width="10.7109375" style="13" customWidth="1"/>
    <col min="11534" max="11776" width="9.140625" style="13"/>
    <col min="11777" max="11777" width="1.42578125" style="13" customWidth="1"/>
    <col min="11778" max="11778" width="1.5703125" style="13" customWidth="1"/>
    <col min="11779" max="11779" width="1.85546875" style="13" customWidth="1"/>
    <col min="11780" max="11780" width="32.42578125" style="13" customWidth="1"/>
    <col min="11781" max="11781" width="6.5703125" style="13" customWidth="1"/>
    <col min="11782" max="11782" width="0.85546875" style="13" customWidth="1"/>
    <col min="11783" max="11783" width="10.7109375" style="13" customWidth="1"/>
    <col min="11784" max="11784" width="0.7109375" style="13" customWidth="1"/>
    <col min="11785" max="11785" width="10.7109375" style="13" customWidth="1"/>
    <col min="11786" max="11786" width="0.7109375" style="13" customWidth="1"/>
    <col min="11787" max="11787" width="10.7109375" style="13" customWidth="1"/>
    <col min="11788" max="11788" width="0.7109375" style="13" customWidth="1"/>
    <col min="11789" max="11789" width="10.7109375" style="13" customWidth="1"/>
    <col min="11790" max="12032" width="9.140625" style="13"/>
    <col min="12033" max="12033" width="1.42578125" style="13" customWidth="1"/>
    <col min="12034" max="12034" width="1.5703125" style="13" customWidth="1"/>
    <col min="12035" max="12035" width="1.85546875" style="13" customWidth="1"/>
    <col min="12036" max="12036" width="32.42578125" style="13" customWidth="1"/>
    <col min="12037" max="12037" width="6.5703125" style="13" customWidth="1"/>
    <col min="12038" max="12038" width="0.85546875" style="13" customWidth="1"/>
    <col min="12039" max="12039" width="10.7109375" style="13" customWidth="1"/>
    <col min="12040" max="12040" width="0.7109375" style="13" customWidth="1"/>
    <col min="12041" max="12041" width="10.7109375" style="13" customWidth="1"/>
    <col min="12042" max="12042" width="0.7109375" style="13" customWidth="1"/>
    <col min="12043" max="12043" width="10.7109375" style="13" customWidth="1"/>
    <col min="12044" max="12044" width="0.7109375" style="13" customWidth="1"/>
    <col min="12045" max="12045" width="10.7109375" style="13" customWidth="1"/>
    <col min="12046" max="12288" width="9.140625" style="13"/>
    <col min="12289" max="12289" width="1.42578125" style="13" customWidth="1"/>
    <col min="12290" max="12290" width="1.5703125" style="13" customWidth="1"/>
    <col min="12291" max="12291" width="1.85546875" style="13" customWidth="1"/>
    <col min="12292" max="12292" width="32.42578125" style="13" customWidth="1"/>
    <col min="12293" max="12293" width="6.5703125" style="13" customWidth="1"/>
    <col min="12294" max="12294" width="0.85546875" style="13" customWidth="1"/>
    <col min="12295" max="12295" width="10.7109375" style="13" customWidth="1"/>
    <col min="12296" max="12296" width="0.7109375" style="13" customWidth="1"/>
    <col min="12297" max="12297" width="10.7109375" style="13" customWidth="1"/>
    <col min="12298" max="12298" width="0.7109375" style="13" customWidth="1"/>
    <col min="12299" max="12299" width="10.7109375" style="13" customWidth="1"/>
    <col min="12300" max="12300" width="0.7109375" style="13" customWidth="1"/>
    <col min="12301" max="12301" width="10.7109375" style="13" customWidth="1"/>
    <col min="12302" max="12544" width="9.140625" style="13"/>
    <col min="12545" max="12545" width="1.42578125" style="13" customWidth="1"/>
    <col min="12546" max="12546" width="1.5703125" style="13" customWidth="1"/>
    <col min="12547" max="12547" width="1.85546875" style="13" customWidth="1"/>
    <col min="12548" max="12548" width="32.42578125" style="13" customWidth="1"/>
    <col min="12549" max="12549" width="6.5703125" style="13" customWidth="1"/>
    <col min="12550" max="12550" width="0.85546875" style="13" customWidth="1"/>
    <col min="12551" max="12551" width="10.7109375" style="13" customWidth="1"/>
    <col min="12552" max="12552" width="0.7109375" style="13" customWidth="1"/>
    <col min="12553" max="12553" width="10.7109375" style="13" customWidth="1"/>
    <col min="12554" max="12554" width="0.7109375" style="13" customWidth="1"/>
    <col min="12555" max="12555" width="10.7109375" style="13" customWidth="1"/>
    <col min="12556" max="12556" width="0.7109375" style="13" customWidth="1"/>
    <col min="12557" max="12557" width="10.7109375" style="13" customWidth="1"/>
    <col min="12558" max="12800" width="9.140625" style="13"/>
    <col min="12801" max="12801" width="1.42578125" style="13" customWidth="1"/>
    <col min="12802" max="12802" width="1.5703125" style="13" customWidth="1"/>
    <col min="12803" max="12803" width="1.85546875" style="13" customWidth="1"/>
    <col min="12804" max="12804" width="32.42578125" style="13" customWidth="1"/>
    <col min="12805" max="12805" width="6.5703125" style="13" customWidth="1"/>
    <col min="12806" max="12806" width="0.85546875" style="13" customWidth="1"/>
    <col min="12807" max="12807" width="10.7109375" style="13" customWidth="1"/>
    <col min="12808" max="12808" width="0.7109375" style="13" customWidth="1"/>
    <col min="12809" max="12809" width="10.7109375" style="13" customWidth="1"/>
    <col min="12810" max="12810" width="0.7109375" style="13" customWidth="1"/>
    <col min="12811" max="12811" width="10.7109375" style="13" customWidth="1"/>
    <col min="12812" max="12812" width="0.7109375" style="13" customWidth="1"/>
    <col min="12813" max="12813" width="10.7109375" style="13" customWidth="1"/>
    <col min="12814" max="13056" width="9.140625" style="13"/>
    <col min="13057" max="13057" width="1.42578125" style="13" customWidth="1"/>
    <col min="13058" max="13058" width="1.5703125" style="13" customWidth="1"/>
    <col min="13059" max="13059" width="1.85546875" style="13" customWidth="1"/>
    <col min="13060" max="13060" width="32.42578125" style="13" customWidth="1"/>
    <col min="13061" max="13061" width="6.5703125" style="13" customWidth="1"/>
    <col min="13062" max="13062" width="0.85546875" style="13" customWidth="1"/>
    <col min="13063" max="13063" width="10.7109375" style="13" customWidth="1"/>
    <col min="13064" max="13064" width="0.7109375" style="13" customWidth="1"/>
    <col min="13065" max="13065" width="10.7109375" style="13" customWidth="1"/>
    <col min="13066" max="13066" width="0.7109375" style="13" customWidth="1"/>
    <col min="13067" max="13067" width="10.7109375" style="13" customWidth="1"/>
    <col min="13068" max="13068" width="0.7109375" style="13" customWidth="1"/>
    <col min="13069" max="13069" width="10.7109375" style="13" customWidth="1"/>
    <col min="13070" max="13312" width="9.140625" style="13"/>
    <col min="13313" max="13313" width="1.42578125" style="13" customWidth="1"/>
    <col min="13314" max="13314" width="1.5703125" style="13" customWidth="1"/>
    <col min="13315" max="13315" width="1.85546875" style="13" customWidth="1"/>
    <col min="13316" max="13316" width="32.42578125" style="13" customWidth="1"/>
    <col min="13317" max="13317" width="6.5703125" style="13" customWidth="1"/>
    <col min="13318" max="13318" width="0.85546875" style="13" customWidth="1"/>
    <col min="13319" max="13319" width="10.7109375" style="13" customWidth="1"/>
    <col min="13320" max="13320" width="0.7109375" style="13" customWidth="1"/>
    <col min="13321" max="13321" width="10.7109375" style="13" customWidth="1"/>
    <col min="13322" max="13322" width="0.7109375" style="13" customWidth="1"/>
    <col min="13323" max="13323" width="10.7109375" style="13" customWidth="1"/>
    <col min="13324" max="13324" width="0.7109375" style="13" customWidth="1"/>
    <col min="13325" max="13325" width="10.7109375" style="13" customWidth="1"/>
    <col min="13326" max="13568" width="9.140625" style="13"/>
    <col min="13569" max="13569" width="1.42578125" style="13" customWidth="1"/>
    <col min="13570" max="13570" width="1.5703125" style="13" customWidth="1"/>
    <col min="13571" max="13571" width="1.85546875" style="13" customWidth="1"/>
    <col min="13572" max="13572" width="32.42578125" style="13" customWidth="1"/>
    <col min="13573" max="13573" width="6.5703125" style="13" customWidth="1"/>
    <col min="13574" max="13574" width="0.85546875" style="13" customWidth="1"/>
    <col min="13575" max="13575" width="10.7109375" style="13" customWidth="1"/>
    <col min="13576" max="13576" width="0.7109375" style="13" customWidth="1"/>
    <col min="13577" max="13577" width="10.7109375" style="13" customWidth="1"/>
    <col min="13578" max="13578" width="0.7109375" style="13" customWidth="1"/>
    <col min="13579" max="13579" width="10.7109375" style="13" customWidth="1"/>
    <col min="13580" max="13580" width="0.7109375" style="13" customWidth="1"/>
    <col min="13581" max="13581" width="10.7109375" style="13" customWidth="1"/>
    <col min="13582" max="13824" width="9.140625" style="13"/>
    <col min="13825" max="13825" width="1.42578125" style="13" customWidth="1"/>
    <col min="13826" max="13826" width="1.5703125" style="13" customWidth="1"/>
    <col min="13827" max="13827" width="1.85546875" style="13" customWidth="1"/>
    <col min="13828" max="13828" width="32.42578125" style="13" customWidth="1"/>
    <col min="13829" max="13829" width="6.5703125" style="13" customWidth="1"/>
    <col min="13830" max="13830" width="0.85546875" style="13" customWidth="1"/>
    <col min="13831" max="13831" width="10.7109375" style="13" customWidth="1"/>
    <col min="13832" max="13832" width="0.7109375" style="13" customWidth="1"/>
    <col min="13833" max="13833" width="10.7109375" style="13" customWidth="1"/>
    <col min="13834" max="13834" width="0.7109375" style="13" customWidth="1"/>
    <col min="13835" max="13835" width="10.7109375" style="13" customWidth="1"/>
    <col min="13836" max="13836" width="0.7109375" style="13" customWidth="1"/>
    <col min="13837" max="13837" width="10.7109375" style="13" customWidth="1"/>
    <col min="13838" max="14080" width="9.140625" style="13"/>
    <col min="14081" max="14081" width="1.42578125" style="13" customWidth="1"/>
    <col min="14082" max="14082" width="1.5703125" style="13" customWidth="1"/>
    <col min="14083" max="14083" width="1.85546875" style="13" customWidth="1"/>
    <col min="14084" max="14084" width="32.42578125" style="13" customWidth="1"/>
    <col min="14085" max="14085" width="6.5703125" style="13" customWidth="1"/>
    <col min="14086" max="14086" width="0.85546875" style="13" customWidth="1"/>
    <col min="14087" max="14087" width="10.7109375" style="13" customWidth="1"/>
    <col min="14088" max="14088" width="0.7109375" style="13" customWidth="1"/>
    <col min="14089" max="14089" width="10.7109375" style="13" customWidth="1"/>
    <col min="14090" max="14090" width="0.7109375" style="13" customWidth="1"/>
    <col min="14091" max="14091" width="10.7109375" style="13" customWidth="1"/>
    <col min="14092" max="14092" width="0.7109375" style="13" customWidth="1"/>
    <col min="14093" max="14093" width="10.7109375" style="13" customWidth="1"/>
    <col min="14094" max="14336" width="9.140625" style="13"/>
    <col min="14337" max="14337" width="1.42578125" style="13" customWidth="1"/>
    <col min="14338" max="14338" width="1.5703125" style="13" customWidth="1"/>
    <col min="14339" max="14339" width="1.85546875" style="13" customWidth="1"/>
    <col min="14340" max="14340" width="32.42578125" style="13" customWidth="1"/>
    <col min="14341" max="14341" width="6.5703125" style="13" customWidth="1"/>
    <col min="14342" max="14342" width="0.85546875" style="13" customWidth="1"/>
    <col min="14343" max="14343" width="10.7109375" style="13" customWidth="1"/>
    <col min="14344" max="14344" width="0.7109375" style="13" customWidth="1"/>
    <col min="14345" max="14345" width="10.7109375" style="13" customWidth="1"/>
    <col min="14346" max="14346" width="0.7109375" style="13" customWidth="1"/>
    <col min="14347" max="14347" width="10.7109375" style="13" customWidth="1"/>
    <col min="14348" max="14348" width="0.7109375" style="13" customWidth="1"/>
    <col min="14349" max="14349" width="10.7109375" style="13" customWidth="1"/>
    <col min="14350" max="14592" width="9.140625" style="13"/>
    <col min="14593" max="14593" width="1.42578125" style="13" customWidth="1"/>
    <col min="14594" max="14594" width="1.5703125" style="13" customWidth="1"/>
    <col min="14595" max="14595" width="1.85546875" style="13" customWidth="1"/>
    <col min="14596" max="14596" width="32.42578125" style="13" customWidth="1"/>
    <col min="14597" max="14597" width="6.5703125" style="13" customWidth="1"/>
    <col min="14598" max="14598" width="0.85546875" style="13" customWidth="1"/>
    <col min="14599" max="14599" width="10.7109375" style="13" customWidth="1"/>
    <col min="14600" max="14600" width="0.7109375" style="13" customWidth="1"/>
    <col min="14601" max="14601" width="10.7109375" style="13" customWidth="1"/>
    <col min="14602" max="14602" width="0.7109375" style="13" customWidth="1"/>
    <col min="14603" max="14603" width="10.7109375" style="13" customWidth="1"/>
    <col min="14604" max="14604" width="0.7109375" style="13" customWidth="1"/>
    <col min="14605" max="14605" width="10.7109375" style="13" customWidth="1"/>
    <col min="14606" max="14848" width="9.140625" style="13"/>
    <col min="14849" max="14849" width="1.42578125" style="13" customWidth="1"/>
    <col min="14850" max="14850" width="1.5703125" style="13" customWidth="1"/>
    <col min="14851" max="14851" width="1.85546875" style="13" customWidth="1"/>
    <col min="14852" max="14852" width="32.42578125" style="13" customWidth="1"/>
    <col min="14853" max="14853" width="6.5703125" style="13" customWidth="1"/>
    <col min="14854" max="14854" width="0.85546875" style="13" customWidth="1"/>
    <col min="14855" max="14855" width="10.7109375" style="13" customWidth="1"/>
    <col min="14856" max="14856" width="0.7109375" style="13" customWidth="1"/>
    <col min="14857" max="14857" width="10.7109375" style="13" customWidth="1"/>
    <col min="14858" max="14858" width="0.7109375" style="13" customWidth="1"/>
    <col min="14859" max="14859" width="10.7109375" style="13" customWidth="1"/>
    <col min="14860" max="14860" width="0.7109375" style="13" customWidth="1"/>
    <col min="14861" max="14861" width="10.7109375" style="13" customWidth="1"/>
    <col min="14862" max="15104" width="9.140625" style="13"/>
    <col min="15105" max="15105" width="1.42578125" style="13" customWidth="1"/>
    <col min="15106" max="15106" width="1.5703125" style="13" customWidth="1"/>
    <col min="15107" max="15107" width="1.85546875" style="13" customWidth="1"/>
    <col min="15108" max="15108" width="32.42578125" style="13" customWidth="1"/>
    <col min="15109" max="15109" width="6.5703125" style="13" customWidth="1"/>
    <col min="15110" max="15110" width="0.85546875" style="13" customWidth="1"/>
    <col min="15111" max="15111" width="10.7109375" style="13" customWidth="1"/>
    <col min="15112" max="15112" width="0.7109375" style="13" customWidth="1"/>
    <col min="15113" max="15113" width="10.7109375" style="13" customWidth="1"/>
    <col min="15114" max="15114" width="0.7109375" style="13" customWidth="1"/>
    <col min="15115" max="15115" width="10.7109375" style="13" customWidth="1"/>
    <col min="15116" max="15116" width="0.7109375" style="13" customWidth="1"/>
    <col min="15117" max="15117" width="10.7109375" style="13" customWidth="1"/>
    <col min="15118" max="15360" width="9.140625" style="13"/>
    <col min="15361" max="15361" width="1.42578125" style="13" customWidth="1"/>
    <col min="15362" max="15362" width="1.5703125" style="13" customWidth="1"/>
    <col min="15363" max="15363" width="1.85546875" style="13" customWidth="1"/>
    <col min="15364" max="15364" width="32.42578125" style="13" customWidth="1"/>
    <col min="15365" max="15365" width="6.5703125" style="13" customWidth="1"/>
    <col min="15366" max="15366" width="0.85546875" style="13" customWidth="1"/>
    <col min="15367" max="15367" width="10.7109375" style="13" customWidth="1"/>
    <col min="15368" max="15368" width="0.7109375" style="13" customWidth="1"/>
    <col min="15369" max="15369" width="10.7109375" style="13" customWidth="1"/>
    <col min="15370" max="15370" width="0.7109375" style="13" customWidth="1"/>
    <col min="15371" max="15371" width="10.7109375" style="13" customWidth="1"/>
    <col min="15372" max="15372" width="0.7109375" style="13" customWidth="1"/>
    <col min="15373" max="15373" width="10.7109375" style="13" customWidth="1"/>
    <col min="15374" max="15616" width="9.140625" style="13"/>
    <col min="15617" max="15617" width="1.42578125" style="13" customWidth="1"/>
    <col min="15618" max="15618" width="1.5703125" style="13" customWidth="1"/>
    <col min="15619" max="15619" width="1.85546875" style="13" customWidth="1"/>
    <col min="15620" max="15620" width="32.42578125" style="13" customWidth="1"/>
    <col min="15621" max="15621" width="6.5703125" style="13" customWidth="1"/>
    <col min="15622" max="15622" width="0.85546875" style="13" customWidth="1"/>
    <col min="15623" max="15623" width="10.7109375" style="13" customWidth="1"/>
    <col min="15624" max="15624" width="0.7109375" style="13" customWidth="1"/>
    <col min="15625" max="15625" width="10.7109375" style="13" customWidth="1"/>
    <col min="15626" max="15626" width="0.7109375" style="13" customWidth="1"/>
    <col min="15627" max="15627" width="10.7109375" style="13" customWidth="1"/>
    <col min="15628" max="15628" width="0.7109375" style="13" customWidth="1"/>
    <col min="15629" max="15629" width="10.7109375" style="13" customWidth="1"/>
    <col min="15630" max="15872" width="9.140625" style="13"/>
    <col min="15873" max="15873" width="1.42578125" style="13" customWidth="1"/>
    <col min="15874" max="15874" width="1.5703125" style="13" customWidth="1"/>
    <col min="15875" max="15875" width="1.85546875" style="13" customWidth="1"/>
    <col min="15876" max="15876" width="32.42578125" style="13" customWidth="1"/>
    <col min="15877" max="15877" width="6.5703125" style="13" customWidth="1"/>
    <col min="15878" max="15878" width="0.85546875" style="13" customWidth="1"/>
    <col min="15879" max="15879" width="10.7109375" style="13" customWidth="1"/>
    <col min="15880" max="15880" width="0.7109375" style="13" customWidth="1"/>
    <col min="15881" max="15881" width="10.7109375" style="13" customWidth="1"/>
    <col min="15882" max="15882" width="0.7109375" style="13" customWidth="1"/>
    <col min="15883" max="15883" width="10.7109375" style="13" customWidth="1"/>
    <col min="15884" max="15884" width="0.7109375" style="13" customWidth="1"/>
    <col min="15885" max="15885" width="10.7109375" style="13" customWidth="1"/>
    <col min="15886" max="16128" width="9.140625" style="13"/>
    <col min="16129" max="16129" width="1.42578125" style="13" customWidth="1"/>
    <col min="16130" max="16130" width="1.5703125" style="13" customWidth="1"/>
    <col min="16131" max="16131" width="1.85546875" style="13" customWidth="1"/>
    <col min="16132" max="16132" width="32.42578125" style="13" customWidth="1"/>
    <col min="16133" max="16133" width="6.5703125" style="13" customWidth="1"/>
    <col min="16134" max="16134" width="0.85546875" style="13" customWidth="1"/>
    <col min="16135" max="16135" width="10.7109375" style="13" customWidth="1"/>
    <col min="16136" max="16136" width="0.7109375" style="13" customWidth="1"/>
    <col min="16137" max="16137" width="10.7109375" style="13" customWidth="1"/>
    <col min="16138" max="16138" width="0.7109375" style="13" customWidth="1"/>
    <col min="16139" max="16139" width="10.7109375" style="13" customWidth="1"/>
    <col min="16140" max="16140" width="0.7109375" style="13" customWidth="1"/>
    <col min="16141" max="16141" width="10.7109375" style="13" customWidth="1"/>
    <col min="16142" max="16384" width="9.140625" style="13"/>
  </cols>
  <sheetData>
    <row r="1" spans="1:14" ht="18.95" customHeight="1">
      <c r="A1" s="43" t="s">
        <v>57</v>
      </c>
      <c r="B1" s="39"/>
      <c r="C1" s="39"/>
      <c r="D1" s="39"/>
      <c r="E1" s="40"/>
      <c r="F1" s="41"/>
      <c r="G1" s="106"/>
      <c r="H1" s="107"/>
      <c r="I1" s="106"/>
      <c r="J1" s="107"/>
      <c r="K1" s="106"/>
      <c r="L1" s="107"/>
      <c r="M1" s="106"/>
    </row>
    <row r="2" spans="1:14" ht="18.95" customHeight="1">
      <c r="A2" s="43" t="s">
        <v>30</v>
      </c>
      <c r="B2" s="39"/>
      <c r="C2" s="39"/>
      <c r="D2" s="39"/>
      <c r="E2" s="40"/>
      <c r="F2" s="41"/>
      <c r="G2" s="106"/>
      <c r="H2" s="107"/>
      <c r="I2" s="106"/>
      <c r="J2" s="107"/>
      <c r="K2" s="106"/>
      <c r="L2" s="107"/>
      <c r="M2" s="106"/>
    </row>
    <row r="3" spans="1:14" ht="18.95" customHeight="1">
      <c r="A3" s="44" t="s">
        <v>151</v>
      </c>
      <c r="B3" s="45"/>
      <c r="C3" s="45"/>
      <c r="D3" s="45"/>
      <c r="E3" s="46"/>
      <c r="F3" s="47"/>
      <c r="G3" s="230"/>
      <c r="H3" s="108"/>
      <c r="I3" s="230"/>
      <c r="J3" s="108"/>
      <c r="K3" s="230"/>
      <c r="L3" s="108"/>
      <c r="M3" s="230"/>
    </row>
    <row r="4" spans="1:14" ht="18.95" customHeight="1">
      <c r="A4" s="39"/>
      <c r="B4" s="39"/>
      <c r="C4" s="39"/>
      <c r="D4" s="39"/>
      <c r="E4" s="40"/>
      <c r="F4" s="41"/>
      <c r="G4" s="106"/>
      <c r="H4" s="107"/>
      <c r="I4" s="106"/>
      <c r="J4" s="107"/>
      <c r="K4" s="106"/>
      <c r="L4" s="107"/>
      <c r="M4" s="106"/>
    </row>
    <row r="5" spans="1:14" ht="18.95" customHeight="1">
      <c r="A5" s="39"/>
      <c r="B5" s="39"/>
      <c r="C5" s="39"/>
      <c r="D5" s="39"/>
      <c r="E5" s="40"/>
      <c r="F5" s="49"/>
      <c r="G5" s="240" t="s">
        <v>58</v>
      </c>
      <c r="H5" s="240"/>
      <c r="I5" s="240"/>
      <c r="J5" s="51"/>
      <c r="K5" s="250" t="s">
        <v>163</v>
      </c>
      <c r="L5" s="250"/>
      <c r="M5" s="250"/>
    </row>
    <row r="6" spans="1:14" ht="18.95" customHeight="1">
      <c r="A6" s="39"/>
      <c r="B6" s="39"/>
      <c r="C6" s="39"/>
      <c r="D6" s="39"/>
      <c r="E6" s="40"/>
      <c r="F6" s="49"/>
      <c r="G6" s="52" t="s">
        <v>130</v>
      </c>
      <c r="H6" s="53"/>
      <c r="I6" s="52" t="s">
        <v>77</v>
      </c>
      <c r="J6" s="54"/>
      <c r="K6" s="52" t="s">
        <v>130</v>
      </c>
      <c r="L6" s="53"/>
      <c r="M6" s="52" t="s">
        <v>77</v>
      </c>
    </row>
    <row r="7" spans="1:14" ht="18.95" customHeight="1">
      <c r="A7" s="39"/>
      <c r="B7" s="39"/>
      <c r="C7" s="39"/>
      <c r="D7" s="39"/>
      <c r="E7" s="55" t="s">
        <v>33</v>
      </c>
      <c r="F7" s="56"/>
      <c r="G7" s="109" t="s">
        <v>25</v>
      </c>
      <c r="H7" s="54"/>
      <c r="I7" s="109" t="s">
        <v>25</v>
      </c>
      <c r="J7" s="54"/>
      <c r="K7" s="109" t="s">
        <v>25</v>
      </c>
      <c r="L7" s="54"/>
      <c r="M7" s="109" t="s">
        <v>25</v>
      </c>
    </row>
    <row r="8" spans="1:14" ht="18.95" customHeight="1">
      <c r="A8" s="43" t="s">
        <v>20</v>
      </c>
      <c r="B8" s="43"/>
      <c r="C8" s="43"/>
      <c r="D8" s="43"/>
      <c r="E8" s="61"/>
      <c r="F8" s="65"/>
      <c r="G8" s="110"/>
      <c r="H8" s="111"/>
      <c r="I8" s="110"/>
      <c r="J8" s="111"/>
      <c r="K8" s="110"/>
      <c r="L8" s="111"/>
      <c r="M8" s="110"/>
    </row>
    <row r="9" spans="1:14" ht="18.95" customHeight="1">
      <c r="A9" s="39" t="s">
        <v>195</v>
      </c>
      <c r="B9" s="39"/>
      <c r="C9" s="39"/>
      <c r="D9" s="69"/>
      <c r="E9" s="61"/>
      <c r="F9" s="65"/>
      <c r="G9" s="112">
        <v>23617220</v>
      </c>
      <c r="H9" s="112"/>
      <c r="I9" s="112">
        <f>'ไทย6-7'!I30</f>
        <v>64534451</v>
      </c>
      <c r="J9" s="112"/>
      <c r="K9" s="112">
        <v>21472744</v>
      </c>
      <c r="L9" s="112"/>
      <c r="M9" s="112">
        <f>'ไทย6-7'!M30</f>
        <v>67284796</v>
      </c>
    </row>
    <row r="10" spans="1:14" ht="18.95" customHeight="1">
      <c r="A10" s="39" t="s">
        <v>21</v>
      </c>
      <c r="B10" s="39"/>
      <c r="C10" s="39"/>
      <c r="D10" s="69"/>
      <c r="E10" s="61"/>
      <c r="F10" s="65"/>
      <c r="G10" s="112"/>
      <c r="H10" s="112"/>
      <c r="I10" s="112"/>
      <c r="J10" s="112"/>
      <c r="K10" s="112"/>
      <c r="L10" s="112"/>
      <c r="M10" s="112"/>
    </row>
    <row r="11" spans="1:14" ht="18.95" customHeight="1">
      <c r="A11" s="39"/>
      <c r="B11" s="220" t="s">
        <v>179</v>
      </c>
      <c r="C11" s="39"/>
      <c r="D11" s="69"/>
      <c r="E11" s="61">
        <v>9</v>
      </c>
      <c r="F11" s="65"/>
      <c r="G11" s="112">
        <v>-3289998</v>
      </c>
      <c r="H11" s="112"/>
      <c r="I11" s="112">
        <v>0</v>
      </c>
      <c r="J11" s="112"/>
      <c r="K11" s="112">
        <v>-3289998</v>
      </c>
      <c r="L11" s="112"/>
      <c r="M11" s="112">
        <v>0</v>
      </c>
    </row>
    <row r="12" spans="1:14" ht="18.95" customHeight="1">
      <c r="A12" s="69"/>
      <c r="B12" s="39" t="s">
        <v>48</v>
      </c>
      <c r="C12" s="39"/>
      <c r="D12" s="69"/>
      <c r="E12" s="61">
        <v>12</v>
      </c>
      <c r="F12" s="65"/>
      <c r="G12" s="112">
        <v>12380173</v>
      </c>
      <c r="H12" s="112"/>
      <c r="I12" s="112">
        <v>9673390</v>
      </c>
      <c r="J12" s="112"/>
      <c r="K12" s="112">
        <v>11407355</v>
      </c>
      <c r="L12" s="112"/>
      <c r="M12" s="112">
        <v>9092119</v>
      </c>
    </row>
    <row r="13" spans="1:14" ht="18.95" customHeight="1">
      <c r="A13" s="69"/>
      <c r="B13" s="39" t="s">
        <v>180</v>
      </c>
      <c r="C13" s="39"/>
      <c r="D13" s="69"/>
      <c r="E13" s="61">
        <f>E12</f>
        <v>12</v>
      </c>
      <c r="F13" s="65"/>
      <c r="G13" s="112">
        <v>416556</v>
      </c>
      <c r="H13" s="112"/>
      <c r="I13" s="112">
        <v>315848</v>
      </c>
      <c r="J13" s="112"/>
      <c r="K13" s="112">
        <v>412659</v>
      </c>
      <c r="L13" s="112"/>
      <c r="M13" s="112">
        <v>313097</v>
      </c>
    </row>
    <row r="14" spans="1:14" s="133" customFormat="1" ht="18.95" customHeight="1">
      <c r="B14" s="227" t="s">
        <v>188</v>
      </c>
      <c r="C14" s="220"/>
      <c r="E14" s="137"/>
      <c r="F14" s="221"/>
      <c r="G14" s="223" t="s">
        <v>191</v>
      </c>
      <c r="H14" s="222"/>
      <c r="I14" s="223">
        <v>-760675</v>
      </c>
      <c r="J14" s="222"/>
      <c r="K14" s="113" t="s">
        <v>191</v>
      </c>
      <c r="L14" s="222"/>
      <c r="M14" s="223">
        <v>-760675</v>
      </c>
      <c r="N14" s="228"/>
    </row>
    <row r="15" spans="1:14" ht="18.95" customHeight="1">
      <c r="A15" s="69"/>
      <c r="B15" s="39" t="s">
        <v>196</v>
      </c>
      <c r="C15" s="39"/>
      <c r="D15" s="69"/>
      <c r="E15" s="61">
        <v>10</v>
      </c>
      <c r="F15" s="65"/>
      <c r="G15" s="112">
        <v>-552813</v>
      </c>
      <c r="H15" s="112"/>
      <c r="I15" s="112">
        <v>-2620877</v>
      </c>
      <c r="J15" s="112"/>
      <c r="K15" s="112">
        <v>-498187</v>
      </c>
      <c r="L15" s="112"/>
      <c r="M15" s="112">
        <v>-2495873</v>
      </c>
    </row>
    <row r="16" spans="1:14" ht="18.95" customHeight="1">
      <c r="A16" s="69"/>
      <c r="B16" s="39" t="s">
        <v>101</v>
      </c>
      <c r="C16" s="39"/>
      <c r="D16" s="69"/>
      <c r="E16" s="61"/>
      <c r="F16" s="65"/>
      <c r="G16" s="113" t="s">
        <v>191</v>
      </c>
      <c r="H16" s="113"/>
      <c r="I16" s="113">
        <v>0</v>
      </c>
      <c r="J16" s="113"/>
      <c r="K16" s="113" t="s">
        <v>191</v>
      </c>
      <c r="L16" s="112"/>
      <c r="M16" s="112">
        <f>501838-439873</f>
        <v>61965</v>
      </c>
    </row>
    <row r="17" spans="1:13" ht="18.95" customHeight="1">
      <c r="A17" s="69"/>
      <c r="B17" s="39" t="s">
        <v>181</v>
      </c>
      <c r="C17" s="39"/>
      <c r="D17" s="69"/>
      <c r="E17" s="61"/>
      <c r="F17" s="65"/>
      <c r="G17" s="113">
        <v>-247354</v>
      </c>
      <c r="H17" s="113"/>
      <c r="I17" s="113">
        <v>0</v>
      </c>
      <c r="J17" s="113"/>
      <c r="K17" s="113">
        <v>0</v>
      </c>
      <c r="L17" s="112"/>
      <c r="M17" s="113">
        <v>0</v>
      </c>
    </row>
    <row r="18" spans="1:13" ht="18.95" customHeight="1">
      <c r="A18" s="69"/>
      <c r="B18" s="39" t="s">
        <v>198</v>
      </c>
      <c r="C18" s="39"/>
      <c r="D18" s="69"/>
      <c r="E18" s="61"/>
      <c r="F18" s="65"/>
      <c r="G18" s="113">
        <v>16</v>
      </c>
      <c r="H18" s="113"/>
      <c r="I18" s="113" t="s">
        <v>191</v>
      </c>
      <c r="J18" s="113"/>
      <c r="K18" s="113" t="s">
        <v>191</v>
      </c>
      <c r="L18" s="112"/>
      <c r="M18" s="113" t="s">
        <v>191</v>
      </c>
    </row>
    <row r="19" spans="1:13" ht="18.95" customHeight="1">
      <c r="A19" s="69"/>
      <c r="B19" s="39" t="s">
        <v>199</v>
      </c>
      <c r="C19" s="39"/>
      <c r="D19" s="69"/>
      <c r="E19" s="61">
        <v>12</v>
      </c>
      <c r="F19" s="65"/>
      <c r="G19" s="112">
        <v>4514</v>
      </c>
      <c r="H19" s="112"/>
      <c r="I19" s="112">
        <v>173860</v>
      </c>
      <c r="J19" s="112"/>
      <c r="K19" s="112">
        <v>4054</v>
      </c>
      <c r="L19" s="112"/>
      <c r="M19" s="112">
        <v>173860</v>
      </c>
    </row>
    <row r="20" spans="1:13" ht="18.95" customHeight="1">
      <c r="A20" s="69"/>
      <c r="B20" s="39" t="s">
        <v>72</v>
      </c>
      <c r="C20" s="39"/>
      <c r="D20" s="69"/>
      <c r="E20" s="61">
        <v>12</v>
      </c>
      <c r="F20" s="65"/>
      <c r="G20" s="113">
        <v>24</v>
      </c>
      <c r="H20" s="113"/>
      <c r="I20" s="113" t="s">
        <v>191</v>
      </c>
      <c r="J20" s="113"/>
      <c r="K20" s="112">
        <v>24</v>
      </c>
      <c r="L20" s="113"/>
      <c r="M20" s="113" t="s">
        <v>191</v>
      </c>
    </row>
    <row r="21" spans="1:13" ht="18.95" customHeight="1">
      <c r="A21" s="69"/>
      <c r="B21" s="39" t="s">
        <v>10</v>
      </c>
      <c r="C21" s="39"/>
      <c r="D21" s="69"/>
      <c r="E21" s="61"/>
      <c r="F21" s="65"/>
      <c r="G21" s="112">
        <v>1316060</v>
      </c>
      <c r="H21" s="112"/>
      <c r="I21" s="112">
        <v>1154035</v>
      </c>
      <c r="J21" s="112"/>
      <c r="K21" s="112">
        <v>1190978</v>
      </c>
      <c r="L21" s="112"/>
      <c r="M21" s="112">
        <v>1143146</v>
      </c>
    </row>
    <row r="22" spans="1:13" ht="18.95" customHeight="1">
      <c r="A22" s="69"/>
      <c r="B22" s="39" t="s">
        <v>126</v>
      </c>
      <c r="C22" s="39"/>
      <c r="D22" s="69"/>
      <c r="E22" s="61"/>
      <c r="F22" s="65"/>
      <c r="G22" s="112">
        <v>-143409</v>
      </c>
      <c r="H22" s="112"/>
      <c r="I22" s="112">
        <v>-226752</v>
      </c>
      <c r="J22" s="112"/>
      <c r="K22" s="112">
        <v>-86259</v>
      </c>
      <c r="L22" s="112"/>
      <c r="M22" s="112">
        <v>-211067</v>
      </c>
    </row>
    <row r="23" spans="1:13" ht="18.95" customHeight="1">
      <c r="A23" s="39"/>
      <c r="B23" s="69" t="s">
        <v>127</v>
      </c>
      <c r="C23" s="39"/>
      <c r="D23" s="69"/>
      <c r="E23" s="61"/>
      <c r="F23" s="65"/>
      <c r="G23" s="113" t="s">
        <v>191</v>
      </c>
      <c r="H23" s="113"/>
      <c r="I23" s="113">
        <v>-525013</v>
      </c>
      <c r="J23" s="113"/>
      <c r="K23" s="113" t="s">
        <v>191</v>
      </c>
      <c r="L23" s="113"/>
      <c r="M23" s="113">
        <v>-525013</v>
      </c>
    </row>
    <row r="24" spans="1:13" ht="18.95" customHeight="1">
      <c r="A24" s="69"/>
      <c r="B24" s="69" t="s">
        <v>40</v>
      </c>
      <c r="C24" s="39"/>
      <c r="D24" s="69"/>
      <c r="E24" s="61"/>
      <c r="F24" s="65"/>
      <c r="G24" s="113">
        <v>21062</v>
      </c>
      <c r="H24" s="112"/>
      <c r="I24" s="112">
        <v>1479</v>
      </c>
      <c r="J24" s="112"/>
      <c r="K24" s="112">
        <v>21062</v>
      </c>
      <c r="L24" s="112"/>
      <c r="M24" s="112">
        <v>145</v>
      </c>
    </row>
    <row r="25" spans="1:13" ht="18.95" customHeight="1">
      <c r="A25" s="39" t="s">
        <v>31</v>
      </c>
      <c r="B25" s="39"/>
      <c r="C25" s="39"/>
      <c r="D25" s="69"/>
      <c r="E25" s="61"/>
      <c r="F25" s="65"/>
      <c r="H25" s="63"/>
      <c r="I25" s="110"/>
      <c r="J25" s="63"/>
      <c r="K25" s="112"/>
      <c r="L25" s="63"/>
      <c r="M25" s="110"/>
    </row>
    <row r="26" spans="1:13" ht="18.95" customHeight="1">
      <c r="B26" s="114" t="s">
        <v>183</v>
      </c>
      <c r="C26" s="39"/>
      <c r="D26" s="69"/>
      <c r="E26" s="61"/>
      <c r="F26" s="65"/>
      <c r="G26" s="110">
        <v>-44260131</v>
      </c>
      <c r="H26" s="112"/>
      <c r="I26" s="112">
        <v>-70406141</v>
      </c>
      <c r="J26" s="112"/>
      <c r="K26" s="112">
        <v>-45503908</v>
      </c>
      <c r="L26" s="112"/>
      <c r="M26" s="112">
        <v>-46159170</v>
      </c>
    </row>
    <row r="27" spans="1:13" ht="18.95" customHeight="1">
      <c r="B27" s="114" t="s">
        <v>184</v>
      </c>
      <c r="C27" s="39"/>
      <c r="D27" s="69"/>
      <c r="E27" s="61"/>
      <c r="F27" s="65"/>
      <c r="G27" s="112">
        <v>-4573127</v>
      </c>
      <c r="H27" s="112"/>
      <c r="I27" s="112">
        <v>-3622875</v>
      </c>
      <c r="J27" s="112"/>
      <c r="K27" s="112">
        <v>14471187</v>
      </c>
      <c r="L27" s="112"/>
      <c r="M27" s="112">
        <v>-734195</v>
      </c>
    </row>
    <row r="28" spans="1:13" ht="18.95" customHeight="1">
      <c r="B28" s="114" t="s">
        <v>66</v>
      </c>
      <c r="C28" s="39"/>
      <c r="D28" s="69"/>
      <c r="E28" s="61"/>
      <c r="F28" s="65"/>
      <c r="G28" s="112">
        <v>-5718415</v>
      </c>
      <c r="H28" s="112"/>
      <c r="I28" s="112">
        <v>-1856108</v>
      </c>
      <c r="J28" s="112"/>
      <c r="K28" s="112">
        <v>-4676799</v>
      </c>
      <c r="L28" s="112"/>
      <c r="M28" s="112">
        <v>-1589587</v>
      </c>
    </row>
    <row r="29" spans="1:13" ht="18.95" customHeight="1">
      <c r="B29" s="114" t="s">
        <v>6</v>
      </c>
      <c r="C29" s="39"/>
      <c r="D29" s="69"/>
      <c r="E29" s="61"/>
      <c r="F29" s="65"/>
      <c r="G29" s="112">
        <v>-63879</v>
      </c>
      <c r="H29" s="112"/>
      <c r="I29" s="112">
        <v>-4000</v>
      </c>
      <c r="J29" s="112"/>
      <c r="K29" s="112">
        <v>-63879</v>
      </c>
      <c r="L29" s="112"/>
      <c r="M29" s="112">
        <v>-4000</v>
      </c>
    </row>
    <row r="30" spans="1:13" ht="18.95" customHeight="1">
      <c r="B30" s="114" t="s">
        <v>32</v>
      </c>
      <c r="C30" s="39"/>
      <c r="D30" s="69"/>
      <c r="E30" s="61"/>
      <c r="F30" s="65"/>
      <c r="G30" s="112">
        <v>10181200</v>
      </c>
      <c r="H30" s="112"/>
      <c r="I30" s="112">
        <v>4332110</v>
      </c>
      <c r="J30" s="112"/>
      <c r="K30" s="112">
        <v>21483130</v>
      </c>
      <c r="L30" s="112"/>
      <c r="M30" s="112">
        <v>-4491966</v>
      </c>
    </row>
    <row r="31" spans="1:13" ht="18.95" customHeight="1">
      <c r="B31" s="114" t="s">
        <v>84</v>
      </c>
      <c r="C31" s="39"/>
      <c r="D31" s="69"/>
      <c r="E31" s="61"/>
      <c r="F31" s="65"/>
      <c r="G31" s="115">
        <v>-6021551</v>
      </c>
      <c r="H31" s="112"/>
      <c r="I31" s="115">
        <v>-11825724</v>
      </c>
      <c r="J31" s="112"/>
      <c r="K31" s="115">
        <v>-5372845</v>
      </c>
      <c r="L31" s="112"/>
      <c r="M31" s="115">
        <v>-15636007</v>
      </c>
    </row>
    <row r="32" spans="1:13" ht="6" customHeight="1">
      <c r="A32" s="43"/>
      <c r="B32" s="39"/>
      <c r="C32" s="39"/>
      <c r="D32" s="39"/>
      <c r="E32" s="61"/>
      <c r="F32" s="65"/>
      <c r="G32" s="110"/>
      <c r="H32" s="63"/>
      <c r="I32" s="110"/>
      <c r="J32" s="63"/>
      <c r="K32" s="110"/>
      <c r="L32" s="63"/>
      <c r="M32" s="110"/>
    </row>
    <row r="33" spans="1:13" ht="18.95" customHeight="1">
      <c r="A33" s="39" t="s">
        <v>197</v>
      </c>
      <c r="B33" s="39"/>
      <c r="C33" s="39"/>
      <c r="D33" s="39"/>
      <c r="E33" s="61"/>
      <c r="F33" s="65"/>
      <c r="G33" s="112">
        <f>SUM(G9:G31)</f>
        <v>-16933852</v>
      </c>
      <c r="H33" s="112"/>
      <c r="I33" s="112">
        <f>SUM(I9:I31)</f>
        <v>-11662992</v>
      </c>
      <c r="J33" s="112"/>
      <c r="K33" s="112">
        <f>SUM(K9:K31)</f>
        <v>10971318</v>
      </c>
      <c r="L33" s="112"/>
      <c r="M33" s="112">
        <f>SUM(M9:M31)</f>
        <v>5461575</v>
      </c>
    </row>
    <row r="34" spans="1:13" ht="18.95" customHeight="1">
      <c r="A34" s="39"/>
      <c r="B34" s="39" t="s">
        <v>51</v>
      </c>
      <c r="C34" s="39"/>
      <c r="D34" s="39"/>
      <c r="E34" s="61"/>
      <c r="F34" s="65"/>
      <c r="G34" s="112">
        <v>-21062</v>
      </c>
      <c r="H34" s="112"/>
      <c r="I34" s="112">
        <v>-145</v>
      </c>
      <c r="J34" s="112"/>
      <c r="K34" s="112">
        <v>-21062</v>
      </c>
      <c r="L34" s="112"/>
      <c r="M34" s="112">
        <v>-145</v>
      </c>
    </row>
    <row r="35" spans="1:13" ht="18.95" customHeight="1">
      <c r="A35" s="39"/>
      <c r="B35" s="39" t="s">
        <v>22</v>
      </c>
      <c r="C35" s="39"/>
      <c r="D35" s="39"/>
      <c r="E35" s="61"/>
      <c r="F35" s="65"/>
      <c r="G35" s="115">
        <v>-9080948</v>
      </c>
      <c r="H35" s="112"/>
      <c r="I35" s="115">
        <v>-17794473</v>
      </c>
      <c r="J35" s="112"/>
      <c r="K35" s="115">
        <v>-6423079</v>
      </c>
      <c r="L35" s="112"/>
      <c r="M35" s="115">
        <v>-14465121</v>
      </c>
    </row>
    <row r="36" spans="1:13" ht="6" customHeight="1">
      <c r="A36" s="39"/>
      <c r="B36" s="39"/>
      <c r="C36" s="39"/>
      <c r="D36" s="39"/>
      <c r="E36" s="61"/>
      <c r="F36" s="65"/>
      <c r="G36" s="110"/>
      <c r="H36" s="63"/>
      <c r="I36" s="110"/>
      <c r="J36" s="63"/>
      <c r="K36" s="110"/>
      <c r="L36" s="63"/>
      <c r="M36" s="110"/>
    </row>
    <row r="37" spans="1:13" ht="18.95" customHeight="1">
      <c r="A37" s="39" t="s">
        <v>119</v>
      </c>
      <c r="B37" s="39"/>
      <c r="C37" s="39"/>
      <c r="D37" s="39"/>
      <c r="E37" s="61"/>
      <c r="F37" s="65"/>
      <c r="G37" s="115">
        <f>SUM(G33:G35)</f>
        <v>-26035862</v>
      </c>
      <c r="H37" s="112"/>
      <c r="I37" s="115">
        <f>SUM(I33:I35)</f>
        <v>-29457610</v>
      </c>
      <c r="J37" s="112"/>
      <c r="K37" s="115">
        <f>SUM(K33:K35)</f>
        <v>4527177</v>
      </c>
      <c r="L37" s="112"/>
      <c r="M37" s="115">
        <f>SUM(M33:M35)</f>
        <v>-9003691</v>
      </c>
    </row>
    <row r="38" spans="1:13" ht="18.95" customHeight="1">
      <c r="A38" s="39"/>
      <c r="B38" s="39"/>
      <c r="C38" s="39"/>
      <c r="D38" s="39"/>
      <c r="E38" s="61"/>
      <c r="F38" s="65"/>
      <c r="G38" s="112"/>
      <c r="H38" s="112"/>
      <c r="I38" s="112"/>
      <c r="J38" s="112"/>
      <c r="K38" s="112"/>
      <c r="L38" s="112"/>
      <c r="M38" s="112"/>
    </row>
    <row r="39" spans="1:13" ht="18.95" customHeight="1">
      <c r="A39" s="39"/>
      <c r="B39" s="39"/>
      <c r="C39" s="39"/>
      <c r="D39" s="39"/>
      <c r="E39" s="61"/>
      <c r="F39" s="65"/>
      <c r="G39" s="112"/>
      <c r="H39" s="112"/>
      <c r="I39" s="112"/>
      <c r="J39" s="112"/>
      <c r="K39" s="112"/>
      <c r="L39" s="112"/>
      <c r="M39" s="112"/>
    </row>
    <row r="40" spans="1:13" ht="18.95" customHeight="1">
      <c r="A40" s="39"/>
      <c r="B40" s="39"/>
      <c r="C40" s="39"/>
      <c r="D40" s="39"/>
      <c r="E40" s="61"/>
      <c r="F40" s="65"/>
      <c r="G40" s="112"/>
      <c r="H40" s="112"/>
      <c r="I40" s="112"/>
      <c r="J40" s="112"/>
      <c r="K40" s="112"/>
      <c r="L40" s="112"/>
      <c r="M40" s="112"/>
    </row>
    <row r="41" spans="1:13" ht="18.95" customHeight="1">
      <c r="A41" s="39"/>
      <c r="B41" s="39"/>
      <c r="C41" s="39"/>
      <c r="D41" s="39"/>
      <c r="E41" s="61"/>
      <c r="F41" s="65"/>
      <c r="G41" s="112"/>
      <c r="H41" s="112"/>
      <c r="I41" s="112"/>
      <c r="J41" s="112"/>
      <c r="K41" s="112"/>
      <c r="L41" s="112"/>
      <c r="M41" s="112"/>
    </row>
    <row r="42" spans="1:13" ht="18.95" customHeight="1">
      <c r="A42" s="39"/>
      <c r="B42" s="39"/>
      <c r="C42" s="39"/>
      <c r="D42" s="39"/>
      <c r="E42" s="61"/>
      <c r="F42" s="65"/>
      <c r="G42" s="112"/>
      <c r="H42" s="112"/>
      <c r="I42" s="112"/>
      <c r="J42" s="112"/>
      <c r="K42" s="112"/>
      <c r="L42" s="112"/>
      <c r="M42" s="112"/>
    </row>
    <row r="43" spans="1:13" ht="23.25" customHeight="1">
      <c r="A43" s="39"/>
      <c r="B43" s="39"/>
      <c r="C43" s="39"/>
      <c r="D43" s="39"/>
      <c r="E43" s="61"/>
      <c r="F43" s="65"/>
      <c r="G43" s="112"/>
      <c r="H43" s="112"/>
      <c r="I43" s="112"/>
      <c r="J43" s="112"/>
      <c r="K43" s="112"/>
      <c r="L43" s="112"/>
      <c r="M43" s="112"/>
    </row>
    <row r="44" spans="1:13" ht="20.100000000000001" customHeight="1">
      <c r="A44" s="238" t="s">
        <v>62</v>
      </c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  <c r="M44" s="249"/>
    </row>
    <row r="45" spans="1:13" ht="20.100000000000001" customHeight="1">
      <c r="A45" s="116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0">
        <v>10</v>
      </c>
    </row>
    <row r="46" spans="1:13" ht="18.95" customHeight="1">
      <c r="A46" s="43" t="s">
        <v>57</v>
      </c>
      <c r="B46" s="39"/>
      <c r="C46" s="39"/>
      <c r="D46" s="39"/>
      <c r="E46" s="40"/>
      <c r="F46" s="41"/>
      <c r="G46" s="106"/>
      <c r="H46" s="107"/>
      <c r="I46" s="106"/>
      <c r="J46" s="107"/>
      <c r="K46" s="106"/>
      <c r="L46" s="107"/>
      <c r="M46" s="106"/>
    </row>
    <row r="47" spans="1:13" ht="18.95" customHeight="1">
      <c r="A47" s="43" t="s">
        <v>102</v>
      </c>
      <c r="B47" s="39"/>
      <c r="C47" s="39"/>
      <c r="D47" s="39"/>
      <c r="E47" s="40"/>
      <c r="F47" s="41"/>
      <c r="G47" s="106"/>
      <c r="H47" s="107"/>
      <c r="I47" s="106"/>
      <c r="J47" s="107"/>
      <c r="K47" s="106"/>
      <c r="L47" s="107"/>
      <c r="M47" s="106"/>
    </row>
    <row r="48" spans="1:13" ht="18.95" customHeight="1">
      <c r="A48" s="44" t="s">
        <v>151</v>
      </c>
      <c r="B48" s="45"/>
      <c r="C48" s="45"/>
      <c r="D48" s="45"/>
      <c r="E48" s="46"/>
      <c r="F48" s="47"/>
      <c r="G48" s="230"/>
      <c r="H48" s="108"/>
      <c r="I48" s="230"/>
      <c r="J48" s="108"/>
      <c r="K48" s="230"/>
      <c r="L48" s="108"/>
      <c r="M48" s="230"/>
    </row>
    <row r="49" spans="1:13" ht="17.45" customHeight="1">
      <c r="A49" s="39"/>
      <c r="B49" s="39"/>
      <c r="C49" s="39"/>
      <c r="D49" s="39"/>
      <c r="E49" s="40"/>
      <c r="F49" s="41"/>
      <c r="G49" s="106"/>
      <c r="H49" s="107"/>
      <c r="I49" s="106"/>
      <c r="J49" s="107"/>
      <c r="K49" s="106"/>
      <c r="L49" s="107"/>
      <c r="M49" s="106"/>
    </row>
    <row r="50" spans="1:13" ht="17.45" customHeight="1">
      <c r="A50" s="39"/>
      <c r="B50" s="39"/>
      <c r="C50" s="39"/>
      <c r="D50" s="39"/>
      <c r="E50" s="61"/>
      <c r="F50" s="49"/>
      <c r="G50" s="240" t="s">
        <v>58</v>
      </c>
      <c r="H50" s="240"/>
      <c r="I50" s="240"/>
      <c r="J50" s="51"/>
      <c r="K50" s="250" t="s">
        <v>163</v>
      </c>
      <c r="L50" s="250"/>
      <c r="M50" s="250"/>
    </row>
    <row r="51" spans="1:13" ht="17.45" customHeight="1">
      <c r="A51" s="39"/>
      <c r="B51" s="39"/>
      <c r="C51" s="39"/>
      <c r="D51" s="39"/>
      <c r="E51" s="61"/>
      <c r="F51" s="49"/>
      <c r="G51" s="52" t="s">
        <v>130</v>
      </c>
      <c r="H51" s="53"/>
      <c r="I51" s="52" t="s">
        <v>77</v>
      </c>
      <c r="J51" s="54"/>
      <c r="K51" s="52" t="s">
        <v>130</v>
      </c>
      <c r="L51" s="53"/>
      <c r="M51" s="52" t="s">
        <v>77</v>
      </c>
    </row>
    <row r="52" spans="1:13" ht="17.45" customHeight="1">
      <c r="A52" s="39"/>
      <c r="B52" s="39"/>
      <c r="C52" s="39"/>
      <c r="D52" s="39"/>
      <c r="E52" s="55" t="s">
        <v>33</v>
      </c>
      <c r="F52" s="56"/>
      <c r="G52" s="109" t="s">
        <v>25</v>
      </c>
      <c r="H52" s="54"/>
      <c r="I52" s="109" t="s">
        <v>25</v>
      </c>
      <c r="J52" s="54"/>
      <c r="K52" s="109" t="s">
        <v>25</v>
      </c>
      <c r="L52" s="54"/>
      <c r="M52" s="109" t="s">
        <v>25</v>
      </c>
    </row>
    <row r="53" spans="1:13" ht="17.45" customHeight="1">
      <c r="A53" s="43" t="s">
        <v>23</v>
      </c>
      <c r="B53" s="39"/>
      <c r="C53" s="39"/>
      <c r="D53" s="39"/>
      <c r="E53" s="61"/>
      <c r="F53" s="65"/>
      <c r="G53" s="110"/>
      <c r="H53" s="111"/>
      <c r="I53" s="110"/>
      <c r="J53" s="111"/>
      <c r="K53" s="110"/>
      <c r="L53" s="111"/>
      <c r="M53" s="110"/>
    </row>
    <row r="54" spans="1:13" s="220" customFormat="1" ht="17.45" customHeight="1">
      <c r="A54" s="220" t="s">
        <v>185</v>
      </c>
      <c r="E54" s="137"/>
      <c r="F54" s="221"/>
      <c r="G54" s="231">
        <v>-1262785</v>
      </c>
      <c r="H54" s="224"/>
      <c r="I54" s="231">
        <v>-40001050</v>
      </c>
      <c r="J54" s="224"/>
      <c r="K54" s="231">
        <v>-1262785</v>
      </c>
      <c r="L54" s="224"/>
      <c r="M54" s="231">
        <v>-40001050</v>
      </c>
    </row>
    <row r="55" spans="1:13" ht="17.45" customHeight="1">
      <c r="A55" s="39" t="s">
        <v>200</v>
      </c>
      <c r="B55" s="39"/>
      <c r="C55" s="39"/>
      <c r="D55" s="39"/>
      <c r="E55" s="61"/>
      <c r="F55" s="65"/>
      <c r="G55" s="113" t="s">
        <v>191</v>
      </c>
      <c r="H55" s="232"/>
      <c r="I55" s="113">
        <v>-12000000</v>
      </c>
      <c r="J55" s="232"/>
      <c r="K55" s="113" t="s">
        <v>191</v>
      </c>
      <c r="L55" s="232"/>
      <c r="M55" s="113">
        <v>-12000000</v>
      </c>
    </row>
    <row r="56" spans="1:13" ht="17.45" customHeight="1">
      <c r="A56" s="39" t="s">
        <v>116</v>
      </c>
      <c r="B56" s="39"/>
      <c r="C56" s="39"/>
      <c r="D56" s="39"/>
      <c r="E56" s="61"/>
      <c r="F56" s="65"/>
      <c r="G56" s="113" t="s">
        <v>191</v>
      </c>
      <c r="H56" s="113"/>
      <c r="I56" s="113">
        <v>5000000</v>
      </c>
      <c r="J56" s="113"/>
      <c r="K56" s="113" t="s">
        <v>191</v>
      </c>
      <c r="L56" s="113"/>
      <c r="M56" s="113">
        <v>5000000</v>
      </c>
    </row>
    <row r="57" spans="1:13" ht="17.45" customHeight="1">
      <c r="A57" s="114" t="s">
        <v>182</v>
      </c>
      <c r="C57" s="39"/>
      <c r="D57" s="69"/>
      <c r="E57" s="61"/>
      <c r="F57" s="65"/>
      <c r="G57" s="113">
        <v>1262814</v>
      </c>
      <c r="H57" s="113"/>
      <c r="I57" s="113">
        <v>-267500</v>
      </c>
      <c r="J57" s="113"/>
      <c r="K57" s="113">
        <v>1262814</v>
      </c>
      <c r="L57" s="113"/>
      <c r="M57" s="113">
        <v>-267500</v>
      </c>
    </row>
    <row r="58" spans="1:13" ht="17.45" customHeight="1">
      <c r="A58" s="39" t="s">
        <v>90</v>
      </c>
      <c r="B58" s="39"/>
      <c r="C58" s="39"/>
      <c r="D58" s="39"/>
      <c r="E58" s="61">
        <v>10</v>
      </c>
      <c r="F58" s="65"/>
      <c r="G58" s="113">
        <v>-15000000</v>
      </c>
      <c r="H58" s="113"/>
      <c r="I58" s="113">
        <v>-130000000</v>
      </c>
      <c r="J58" s="113"/>
      <c r="K58" s="113">
        <v>-15000000</v>
      </c>
      <c r="L58" s="113"/>
      <c r="M58" s="113">
        <v>-130000000</v>
      </c>
    </row>
    <row r="59" spans="1:13" ht="17.45" customHeight="1">
      <c r="A59" s="39" t="s">
        <v>91</v>
      </c>
      <c r="B59" s="39"/>
      <c r="C59" s="39"/>
      <c r="D59" s="39"/>
      <c r="E59" s="61">
        <v>10</v>
      </c>
      <c r="F59" s="65"/>
      <c r="G59" s="113">
        <v>78498187</v>
      </c>
      <c r="H59" s="113"/>
      <c r="I59" s="113">
        <v>442167687</v>
      </c>
      <c r="J59" s="113"/>
      <c r="K59" s="113">
        <v>76498187</v>
      </c>
      <c r="L59" s="113"/>
      <c r="M59" s="113">
        <v>414167687</v>
      </c>
    </row>
    <row r="60" spans="1:13" ht="17.45" customHeight="1">
      <c r="A60" s="39" t="s">
        <v>106</v>
      </c>
      <c r="B60" s="39"/>
      <c r="C60" s="39"/>
      <c r="D60" s="39"/>
      <c r="E60" s="236">
        <v>20.399999999999999</v>
      </c>
      <c r="F60" s="65"/>
      <c r="G60" s="113">
        <v>-4500000</v>
      </c>
      <c r="H60" s="113"/>
      <c r="I60" s="113">
        <v>0</v>
      </c>
      <c r="J60" s="113"/>
      <c r="K60" s="113">
        <v>-4500000</v>
      </c>
      <c r="L60" s="113"/>
      <c r="M60" s="113">
        <v>-2000000</v>
      </c>
    </row>
    <row r="61" spans="1:13" ht="17.45" customHeight="1">
      <c r="A61" s="39" t="s">
        <v>117</v>
      </c>
      <c r="B61" s="39"/>
      <c r="C61" s="39"/>
      <c r="D61" s="39"/>
      <c r="E61" s="61"/>
      <c r="F61" s="65"/>
      <c r="G61" s="113" t="s">
        <v>191</v>
      </c>
      <c r="H61" s="113"/>
      <c r="I61" s="113">
        <v>-8000000</v>
      </c>
      <c r="J61" s="113"/>
      <c r="K61" s="113" t="s">
        <v>191</v>
      </c>
      <c r="L61" s="113"/>
      <c r="M61" s="113">
        <v>0</v>
      </c>
    </row>
    <row r="62" spans="1:13" ht="17.45" customHeight="1">
      <c r="A62" s="39" t="s">
        <v>113</v>
      </c>
      <c r="B62" s="39"/>
      <c r="C62" s="39"/>
      <c r="D62" s="39"/>
      <c r="E62" s="61"/>
      <c r="F62" s="65"/>
      <c r="G62" s="113" t="s">
        <v>191</v>
      </c>
      <c r="H62" s="113"/>
      <c r="I62" s="113">
        <v>0</v>
      </c>
      <c r="J62" s="113"/>
      <c r="K62" s="113" t="s">
        <v>191</v>
      </c>
      <c r="L62" s="113"/>
      <c r="M62" s="113">
        <v>-4080000</v>
      </c>
    </row>
    <row r="63" spans="1:13" s="220" customFormat="1" ht="17.45" customHeight="1">
      <c r="A63" s="220" t="s">
        <v>186</v>
      </c>
      <c r="E63" s="137">
        <v>11</v>
      </c>
      <c r="F63" s="221"/>
      <c r="G63" s="231">
        <v>-16500000</v>
      </c>
      <c r="H63" s="224"/>
      <c r="I63" s="225">
        <v>0</v>
      </c>
      <c r="J63" s="224"/>
      <c r="K63" s="231">
        <v>-16500000</v>
      </c>
      <c r="L63" s="224"/>
      <c r="M63" s="225">
        <v>0</v>
      </c>
    </row>
    <row r="64" spans="1:13" ht="17.45" customHeight="1">
      <c r="A64" s="39" t="s">
        <v>53</v>
      </c>
      <c r="B64" s="39"/>
      <c r="C64" s="39"/>
      <c r="D64" s="39"/>
      <c r="E64" s="61"/>
      <c r="F64" s="65"/>
      <c r="G64" s="113" t="s">
        <v>191</v>
      </c>
      <c r="H64" s="113"/>
      <c r="I64" s="113">
        <v>-42903973</v>
      </c>
      <c r="J64" s="113"/>
      <c r="K64" s="113" t="s">
        <v>191</v>
      </c>
      <c r="L64" s="113"/>
      <c r="M64" s="113">
        <v>-42903973</v>
      </c>
    </row>
    <row r="65" spans="1:15" ht="17.45" customHeight="1">
      <c r="A65" s="39" t="s">
        <v>68</v>
      </c>
      <c r="B65" s="39"/>
      <c r="C65" s="39"/>
      <c r="D65" s="39"/>
      <c r="E65" s="61">
        <v>12</v>
      </c>
      <c r="F65" s="65"/>
      <c r="G65" s="113">
        <v>-9701443</v>
      </c>
      <c r="H65" s="113"/>
      <c r="I65" s="113">
        <v>-112904679</v>
      </c>
      <c r="J65" s="113"/>
      <c r="K65" s="113">
        <v>-9156393</v>
      </c>
      <c r="L65" s="113"/>
      <c r="M65" s="113">
        <v>-112892580</v>
      </c>
    </row>
    <row r="66" spans="1:15" ht="17.45" customHeight="1">
      <c r="A66" s="39" t="s">
        <v>49</v>
      </c>
      <c r="B66" s="39"/>
      <c r="C66" s="39"/>
      <c r="D66" s="39"/>
      <c r="E66" s="61">
        <v>12</v>
      </c>
      <c r="F66" s="65"/>
      <c r="G66" s="113">
        <v>-18900</v>
      </c>
      <c r="H66" s="113"/>
      <c r="I66" s="113">
        <v>-833300</v>
      </c>
      <c r="J66" s="113"/>
      <c r="K66" s="113">
        <v>-18900</v>
      </c>
      <c r="L66" s="113"/>
      <c r="M66" s="113">
        <v>-833300</v>
      </c>
    </row>
    <row r="67" spans="1:15" ht="17.45" customHeight="1">
      <c r="A67" s="39" t="s">
        <v>14</v>
      </c>
      <c r="B67" s="39"/>
      <c r="C67" s="39"/>
      <c r="D67" s="39"/>
      <c r="E67" s="61"/>
      <c r="F67" s="65"/>
      <c r="G67" s="233">
        <v>143934</v>
      </c>
      <c r="H67" s="63"/>
      <c r="I67" s="233">
        <v>242335</v>
      </c>
      <c r="J67" s="63"/>
      <c r="K67" s="233">
        <v>86247</v>
      </c>
      <c r="L67" s="63"/>
      <c r="M67" s="233">
        <v>226650</v>
      </c>
    </row>
    <row r="68" spans="1:15" ht="17.45" customHeight="1">
      <c r="A68" s="39" t="s">
        <v>89</v>
      </c>
      <c r="B68" s="39"/>
      <c r="C68" s="39"/>
      <c r="D68" s="39"/>
      <c r="E68" s="40"/>
      <c r="F68" s="49"/>
      <c r="G68" s="118" t="s">
        <v>191</v>
      </c>
      <c r="H68" s="113"/>
      <c r="I68" s="118">
        <v>525013</v>
      </c>
      <c r="J68" s="113"/>
      <c r="K68" s="118" t="s">
        <v>191</v>
      </c>
      <c r="L68" s="113"/>
      <c r="M68" s="118">
        <v>525013</v>
      </c>
    </row>
    <row r="69" spans="1:15" ht="5.25" customHeight="1">
      <c r="A69" s="39"/>
      <c r="B69" s="39"/>
      <c r="C69" s="39"/>
      <c r="D69" s="39"/>
      <c r="E69" s="40"/>
      <c r="F69" s="49"/>
      <c r="G69" s="112"/>
      <c r="H69" s="112"/>
      <c r="I69" s="112"/>
      <c r="J69" s="112"/>
      <c r="K69" s="112"/>
      <c r="L69" s="112"/>
      <c r="M69" s="112"/>
    </row>
    <row r="70" spans="1:15" ht="17.45" customHeight="1">
      <c r="A70" s="39" t="s">
        <v>201</v>
      </c>
      <c r="B70" s="39"/>
      <c r="C70" s="39"/>
      <c r="D70" s="39"/>
      <c r="E70" s="40"/>
      <c r="F70" s="49"/>
      <c r="G70" s="115">
        <f>SUM(G54:G69)</f>
        <v>32921807</v>
      </c>
      <c r="H70" s="112"/>
      <c r="I70" s="115">
        <f>SUM(I54:I69)</f>
        <v>101024533</v>
      </c>
      <c r="J70" s="112"/>
      <c r="K70" s="115">
        <f>SUM(K54:K68)</f>
        <v>31409170</v>
      </c>
      <c r="L70" s="112"/>
      <c r="M70" s="115">
        <f>SUM(M54:M69)</f>
        <v>74940947</v>
      </c>
    </row>
    <row r="71" spans="1:15" ht="17.45" customHeight="1">
      <c r="A71" s="39"/>
      <c r="B71" s="39"/>
      <c r="C71" s="39"/>
      <c r="D71" s="39"/>
      <c r="E71" s="40"/>
      <c r="F71" s="49"/>
      <c r="G71" s="106"/>
      <c r="H71" s="119"/>
      <c r="I71" s="106"/>
      <c r="J71" s="119"/>
      <c r="K71" s="106"/>
      <c r="L71" s="119"/>
      <c r="M71" s="106"/>
    </row>
    <row r="72" spans="1:15" ht="17.45" customHeight="1">
      <c r="A72" s="43" t="s">
        <v>52</v>
      </c>
      <c r="B72" s="39"/>
      <c r="C72" s="39"/>
      <c r="D72" s="39"/>
      <c r="E72" s="40"/>
      <c r="F72" s="49"/>
      <c r="G72" s="106"/>
      <c r="H72" s="119"/>
      <c r="I72" s="106"/>
      <c r="J72" s="119"/>
      <c r="K72" s="106"/>
      <c r="L72" s="119"/>
      <c r="M72" s="106"/>
    </row>
    <row r="73" spans="1:15" ht="17.45" customHeight="1">
      <c r="A73" s="39" t="s">
        <v>125</v>
      </c>
      <c r="B73" s="39"/>
      <c r="C73" s="39"/>
      <c r="D73" s="39"/>
      <c r="E73" s="40"/>
      <c r="F73" s="49"/>
      <c r="G73" s="234" t="s">
        <v>191</v>
      </c>
      <c r="H73" s="119"/>
      <c r="I73" s="234">
        <v>3920000</v>
      </c>
      <c r="J73" s="119"/>
      <c r="K73" s="113" t="s">
        <v>191</v>
      </c>
      <c r="L73" s="119"/>
      <c r="M73" s="113">
        <v>0</v>
      </c>
    </row>
    <row r="74" spans="1:15" ht="17.45" customHeight="1">
      <c r="A74" s="39" t="s">
        <v>189</v>
      </c>
      <c r="B74" s="39"/>
      <c r="C74" s="39"/>
      <c r="D74" s="39"/>
      <c r="E74" s="40">
        <v>14</v>
      </c>
      <c r="F74" s="49"/>
      <c r="G74" s="113">
        <v>1767134</v>
      </c>
      <c r="H74" s="113"/>
      <c r="I74" s="113">
        <v>0</v>
      </c>
      <c r="J74" s="113"/>
      <c r="K74" s="113">
        <v>1767134</v>
      </c>
      <c r="L74" s="113"/>
      <c r="M74" s="113">
        <v>0</v>
      </c>
    </row>
    <row r="75" spans="1:15" ht="17.45" customHeight="1">
      <c r="A75" s="39" t="s">
        <v>114</v>
      </c>
      <c r="B75" s="39"/>
      <c r="C75" s="39"/>
      <c r="D75" s="39"/>
      <c r="E75" s="40">
        <v>18</v>
      </c>
      <c r="F75" s="49"/>
      <c r="G75" s="118">
        <v>-35924216</v>
      </c>
      <c r="H75" s="113"/>
      <c r="I75" s="118">
        <v>-80000000</v>
      </c>
      <c r="J75" s="113"/>
      <c r="K75" s="118">
        <v>-35924216</v>
      </c>
      <c r="L75" s="113"/>
      <c r="M75" s="118">
        <v>-80000000</v>
      </c>
    </row>
    <row r="76" spans="1:15" ht="6" customHeight="1">
      <c r="A76" s="39"/>
      <c r="B76" s="39"/>
      <c r="C76" s="39"/>
      <c r="D76" s="39"/>
      <c r="E76" s="61"/>
      <c r="F76" s="65"/>
      <c r="G76" s="110"/>
      <c r="H76" s="63"/>
      <c r="I76" s="110"/>
      <c r="J76" s="63"/>
      <c r="K76" s="110"/>
      <c r="L76" s="63"/>
      <c r="M76" s="110"/>
    </row>
    <row r="77" spans="1:15" ht="17.45" customHeight="1">
      <c r="A77" s="39" t="s">
        <v>202</v>
      </c>
      <c r="B77" s="39"/>
      <c r="C77" s="39"/>
      <c r="D77" s="39"/>
      <c r="E77" s="40"/>
      <c r="F77" s="49"/>
      <c r="G77" s="115">
        <f>SUM(G73:G76)</f>
        <v>-34157082</v>
      </c>
      <c r="H77" s="112"/>
      <c r="I77" s="115">
        <f>SUM(I73:I76)</f>
        <v>-76080000</v>
      </c>
      <c r="J77" s="112"/>
      <c r="K77" s="115">
        <f>SUM(K73:K76)</f>
        <v>-34157082</v>
      </c>
      <c r="L77" s="112"/>
      <c r="M77" s="115">
        <f>SUM(M73:M76)</f>
        <v>-80000000</v>
      </c>
    </row>
    <row r="78" spans="1:15" ht="17.45" customHeight="1">
      <c r="A78" s="39"/>
      <c r="B78" s="39"/>
      <c r="C78" s="39"/>
      <c r="D78" s="39"/>
      <c r="E78" s="40"/>
      <c r="F78" s="49"/>
      <c r="G78" s="106"/>
      <c r="H78" s="119"/>
      <c r="I78" s="106"/>
      <c r="J78" s="119"/>
      <c r="K78" s="106"/>
      <c r="L78" s="119"/>
      <c r="M78" s="106"/>
    </row>
    <row r="79" spans="1:15" ht="17.45" customHeight="1">
      <c r="A79" s="59" t="s">
        <v>118</v>
      </c>
      <c r="B79" s="59"/>
      <c r="C79" s="60"/>
      <c r="D79" s="67"/>
      <c r="E79" s="61"/>
      <c r="F79" s="65"/>
      <c r="G79" s="113">
        <f>SUM(G77,G70,G37)</f>
        <v>-27271137</v>
      </c>
      <c r="H79" s="113"/>
      <c r="I79" s="113">
        <f>SUM(I77,I70,I37)</f>
        <v>-4513077</v>
      </c>
      <c r="J79" s="113"/>
      <c r="K79" s="113">
        <f>SUM(K77,K70,K37)</f>
        <v>1779265</v>
      </c>
      <c r="L79" s="113"/>
      <c r="M79" s="113">
        <f>SUM(M77,M70,M37)</f>
        <v>-14062744</v>
      </c>
      <c r="O79" s="235"/>
    </row>
    <row r="80" spans="1:15" ht="17.45" customHeight="1">
      <c r="A80" s="60" t="s">
        <v>24</v>
      </c>
      <c r="B80" s="60"/>
      <c r="C80" s="60"/>
      <c r="D80" s="67"/>
      <c r="E80" s="61">
        <v>7</v>
      </c>
      <c r="F80" s="65"/>
      <c r="G80" s="113">
        <v>65753225</v>
      </c>
      <c r="H80" s="113"/>
      <c r="I80" s="113">
        <v>86438399</v>
      </c>
      <c r="J80" s="113"/>
      <c r="K80" s="113">
        <v>23000199</v>
      </c>
      <c r="L80" s="113"/>
      <c r="M80" s="113">
        <v>75788891</v>
      </c>
    </row>
    <row r="81" spans="1:13" ht="17.45" customHeight="1">
      <c r="A81" s="60" t="s">
        <v>203</v>
      </c>
      <c r="B81" s="60"/>
      <c r="C81" s="60"/>
      <c r="D81" s="67"/>
      <c r="E81" s="61"/>
      <c r="F81" s="65"/>
    </row>
    <row r="82" spans="1:13" ht="17.45" customHeight="1">
      <c r="A82" s="60"/>
      <c r="B82" s="60" t="s">
        <v>204</v>
      </c>
      <c r="C82" s="60"/>
      <c r="D82" s="67"/>
      <c r="E82" s="61"/>
      <c r="F82" s="65"/>
      <c r="G82" s="118">
        <v>-16</v>
      </c>
      <c r="H82" s="113"/>
      <c r="I82" s="118" t="s">
        <v>191</v>
      </c>
      <c r="J82" s="113"/>
      <c r="K82" s="118" t="s">
        <v>191</v>
      </c>
      <c r="L82" s="113"/>
      <c r="M82" s="118" t="s">
        <v>191</v>
      </c>
    </row>
    <row r="83" spans="1:13" ht="6" customHeight="1">
      <c r="A83" s="60"/>
      <c r="B83" s="60"/>
      <c r="C83" s="60"/>
      <c r="D83" s="67"/>
      <c r="E83" s="61"/>
      <c r="F83" s="65"/>
      <c r="G83" s="110"/>
      <c r="H83" s="63"/>
      <c r="I83" s="110"/>
      <c r="J83" s="63"/>
      <c r="K83" s="110"/>
      <c r="L83" s="63"/>
      <c r="M83" s="110"/>
    </row>
    <row r="84" spans="1:13" ht="17.45" customHeight="1" thickBot="1">
      <c r="A84" s="59" t="s">
        <v>39</v>
      </c>
      <c r="B84" s="60"/>
      <c r="C84" s="60"/>
      <c r="D84" s="67"/>
      <c r="E84" s="61">
        <v>7</v>
      </c>
      <c r="F84" s="65"/>
      <c r="G84" s="120">
        <f>SUM(G79:G83)</f>
        <v>38482072</v>
      </c>
      <c r="H84" s="63"/>
      <c r="I84" s="120">
        <f>SUM(I79:I83)</f>
        <v>81925322</v>
      </c>
      <c r="J84" s="63"/>
      <c r="K84" s="120">
        <f>SUM(K79:K83)</f>
        <v>24779464</v>
      </c>
      <c r="L84" s="63"/>
      <c r="M84" s="120">
        <f>SUM(M79:M83)</f>
        <v>61726147</v>
      </c>
    </row>
    <row r="85" spans="1:13" ht="17.45" customHeight="1" thickTop="1">
      <c r="A85" s="60"/>
      <c r="B85" s="60"/>
      <c r="C85" s="60"/>
      <c r="D85" s="67"/>
      <c r="E85" s="61"/>
      <c r="F85" s="65"/>
      <c r="G85" s="110"/>
      <c r="H85" s="111"/>
      <c r="I85" s="110"/>
      <c r="J85" s="111"/>
      <c r="K85" s="110"/>
      <c r="L85" s="111"/>
      <c r="M85" s="110"/>
    </row>
    <row r="86" spans="1:13" ht="17.45" customHeight="1">
      <c r="A86" s="226" t="s">
        <v>187</v>
      </c>
      <c r="B86" s="60"/>
      <c r="C86" s="60"/>
      <c r="D86" s="67"/>
      <c r="E86" s="61"/>
      <c r="F86" s="65"/>
      <c r="G86" s="72"/>
      <c r="H86" s="71"/>
      <c r="I86" s="72"/>
      <c r="J86" s="71"/>
      <c r="K86" s="72"/>
      <c r="L86" s="71"/>
      <c r="M86" s="72"/>
    </row>
    <row r="87" spans="1:13" ht="6" customHeight="1">
      <c r="A87" s="60"/>
      <c r="B87" s="60"/>
      <c r="C87" s="60"/>
      <c r="D87" s="67"/>
      <c r="E87" s="61"/>
      <c r="F87" s="65"/>
      <c r="G87" s="110"/>
      <c r="H87" s="111"/>
      <c r="I87" s="110"/>
      <c r="J87" s="111"/>
      <c r="K87" s="110"/>
      <c r="L87" s="111"/>
      <c r="M87" s="110"/>
    </row>
    <row r="88" spans="1:13" ht="17.45" customHeight="1">
      <c r="A88" s="67" t="s">
        <v>103</v>
      </c>
      <c r="B88" s="60"/>
      <c r="C88" s="60"/>
      <c r="D88" s="67"/>
      <c r="E88" s="61"/>
      <c r="F88" s="65"/>
      <c r="G88" s="110"/>
      <c r="H88" s="111"/>
      <c r="I88" s="110"/>
      <c r="J88" s="111"/>
      <c r="K88" s="110"/>
      <c r="L88" s="111"/>
      <c r="M88" s="110"/>
    </row>
    <row r="89" spans="1:13" ht="6" customHeight="1">
      <c r="A89" s="60"/>
      <c r="B89" s="60"/>
      <c r="C89" s="60"/>
      <c r="D89" s="67"/>
      <c r="E89" s="61"/>
      <c r="F89" s="65"/>
      <c r="G89" s="110"/>
      <c r="H89" s="111"/>
      <c r="I89" s="110"/>
      <c r="J89" s="111"/>
      <c r="K89" s="110"/>
      <c r="L89" s="111"/>
      <c r="M89" s="110"/>
    </row>
    <row r="90" spans="1:13" ht="17.45" customHeight="1">
      <c r="A90" s="67"/>
      <c r="B90" s="60" t="s">
        <v>104</v>
      </c>
      <c r="C90" s="60"/>
      <c r="D90" s="67"/>
      <c r="E90" s="61"/>
      <c r="F90" s="65"/>
      <c r="G90" s="112">
        <v>5671</v>
      </c>
      <c r="H90" s="112"/>
      <c r="I90" s="112">
        <v>11943666</v>
      </c>
      <c r="J90" s="113"/>
      <c r="K90" s="113">
        <v>5671</v>
      </c>
      <c r="L90" s="113"/>
      <c r="M90" s="113">
        <v>10635236</v>
      </c>
    </row>
    <row r="91" spans="1:13" ht="17.45" customHeight="1">
      <c r="A91" s="67"/>
      <c r="B91" s="60"/>
      <c r="C91" s="60"/>
      <c r="D91" s="67"/>
      <c r="E91" s="61"/>
      <c r="F91" s="65"/>
      <c r="G91" s="112"/>
      <c r="H91" s="112"/>
      <c r="I91" s="112"/>
      <c r="J91" s="113"/>
      <c r="K91" s="113"/>
      <c r="L91" s="113"/>
      <c r="M91" s="113"/>
    </row>
    <row r="92" spans="1:13" ht="17.45" customHeight="1">
      <c r="A92" s="67"/>
      <c r="B92" s="60"/>
      <c r="C92" s="60"/>
      <c r="D92" s="67"/>
      <c r="E92" s="61"/>
      <c r="F92" s="65"/>
      <c r="G92" s="112"/>
      <c r="H92" s="112"/>
      <c r="I92" s="112"/>
      <c r="J92" s="113"/>
      <c r="K92" s="113"/>
      <c r="L92" s="113"/>
      <c r="M92" s="113"/>
    </row>
    <row r="93" spans="1:13" ht="17.45" customHeight="1">
      <c r="A93" s="67"/>
      <c r="B93" s="60"/>
      <c r="C93" s="60"/>
      <c r="D93" s="67"/>
      <c r="E93" s="61"/>
      <c r="F93" s="65"/>
      <c r="G93" s="112"/>
      <c r="H93" s="112"/>
      <c r="I93" s="112"/>
      <c r="J93" s="113"/>
      <c r="K93" s="113"/>
      <c r="L93" s="113"/>
      <c r="M93" s="113"/>
    </row>
    <row r="94" spans="1:13" ht="11.25" customHeight="1">
      <c r="A94" s="60"/>
      <c r="B94" s="60"/>
      <c r="C94" s="60"/>
      <c r="D94" s="67"/>
      <c r="E94" s="61"/>
      <c r="F94" s="65"/>
      <c r="G94" s="113"/>
      <c r="H94" s="112"/>
      <c r="I94" s="113"/>
      <c r="J94" s="112"/>
      <c r="K94" s="112"/>
      <c r="L94" s="112"/>
      <c r="M94" s="112"/>
    </row>
    <row r="95" spans="1:13" ht="20.100000000000001" customHeight="1">
      <c r="A95" s="238" t="s">
        <v>62</v>
      </c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  <c r="M95" s="238"/>
    </row>
    <row r="96" spans="1:13" ht="18.95" customHeight="1">
      <c r="A96" s="69"/>
      <c r="B96" s="69"/>
      <c r="C96" s="69"/>
      <c r="D96" s="69"/>
      <c r="E96" s="69"/>
      <c r="F96" s="69"/>
      <c r="G96" s="106"/>
      <c r="H96" s="121"/>
      <c r="I96" s="106"/>
      <c r="J96" s="121"/>
      <c r="K96" s="106"/>
      <c r="L96" s="121"/>
      <c r="M96" s="106">
        <v>11</v>
      </c>
    </row>
    <row r="97" spans="1:13" ht="18.95" customHeight="1">
      <c r="A97" s="122"/>
      <c r="B97" s="122"/>
      <c r="C97" s="122"/>
      <c r="D97" s="122"/>
      <c r="E97" s="122"/>
      <c r="F97" s="122"/>
      <c r="G97" s="123"/>
      <c r="H97" s="124"/>
      <c r="I97" s="123"/>
      <c r="J97" s="124"/>
      <c r="K97" s="123"/>
      <c r="L97" s="124"/>
      <c r="M97" s="123"/>
    </row>
    <row r="98" spans="1:13" ht="18.95" customHeight="1">
      <c r="A98" s="122"/>
      <c r="B98" s="122"/>
      <c r="C98" s="122"/>
      <c r="D98" s="122"/>
      <c r="E98" s="122"/>
      <c r="F98" s="122"/>
      <c r="G98" s="123"/>
      <c r="H98" s="124"/>
      <c r="I98" s="123"/>
      <c r="J98" s="124"/>
      <c r="K98" s="123"/>
      <c r="L98" s="124"/>
      <c r="M98" s="123"/>
    </row>
  </sheetData>
  <mergeCells count="6">
    <mergeCell ref="G5:I5"/>
    <mergeCell ref="A44:M44"/>
    <mergeCell ref="G50:I50"/>
    <mergeCell ref="A95:M95"/>
    <mergeCell ref="K5:M5"/>
    <mergeCell ref="K50:M50"/>
  </mergeCells>
  <pageMargins left="1" right="0.5" top="0.5" bottom="0.4" header="0.49" footer="0.4"/>
  <pageSetup paperSize="9" scale="95" firstPageNumber="6" fitToHeight="2" orientation="portrait" useFirstPageNumber="1" horizontalDpi="1200" verticalDpi="1200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ไทย2-3</vt:lpstr>
      <vt:lpstr>ไทย4-5</vt:lpstr>
      <vt:lpstr>ไทย6-7</vt:lpstr>
      <vt:lpstr>ไทย8</vt:lpstr>
      <vt:lpstr>ไทย9</vt:lpstr>
      <vt:lpstr>ไทย10-11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ERNST&amp;YOUNG</dc:creator>
  <cp:lastModifiedBy>Rujira Yaruang</cp:lastModifiedBy>
  <cp:lastPrinted>2017-11-08T08:34:16Z</cp:lastPrinted>
  <dcterms:created xsi:type="dcterms:W3CDTF">1999-06-19T09:52:09Z</dcterms:created>
  <dcterms:modified xsi:type="dcterms:W3CDTF">2017-11-08T08:39:45Z</dcterms:modified>
</cp:coreProperties>
</file>